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 안내" sheetId="1" state="visible" r:id="rId1"/>
    <sheet xmlns:r="http://schemas.openxmlformats.org/officeDocument/2006/relationships" name="재료 입력" sheetId="2" state="visible" r:id="rId2"/>
    <sheet xmlns:r="http://schemas.openxmlformats.org/officeDocument/2006/relationships" name="메뉴 템플릿" sheetId="3" state="visible" r:id="rId3"/>
    <sheet xmlns:r="http://schemas.openxmlformats.org/officeDocument/2006/relationships" name="떡볶이 예시" sheetId="4" state="visible" r:id="rId4"/>
  </sheets>
  <definedNames>
    <definedName name="IngredientNames">'재료 입력'!$A$4:$A$53</definedName>
    <definedName name="_xlnm._FilterDatabase" localSheetId="1" hidden="1">'재료 입력'!$A$3:$E$53</definedName>
    <definedName name="_xlnm._FilterDatabase" localSheetId="2" hidden="1">'메뉴 템플릿'!$A$9:$E$29</definedName>
    <definedName name="_xlnm.Print_Area" localSheetId="2">'메뉴 템플릿'!$A$1:$E$29</definedName>
    <definedName name="_xlnm._FilterDatabase" localSheetId="3" hidden="1">'떡볶이 예시'!$A$9:$E$29</definedName>
    <definedName name="_xlnm.Print_Area" localSheetId="3">'떡볶이 예시'!$A$1:$E$29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#,##0&quot;원&quot;"/>
    <numFmt numFmtId="165" formatCode="#,##0.00&quot;원&quot;"/>
    <numFmt numFmtId="166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1F2937"/>
      <sz val="14"/>
    </font>
    <font>
      <name val="Arial"/>
      <color rgb="0064748B"/>
      <sz val="10"/>
    </font>
    <font>
      <name val="Arial"/>
      <color rgb="001F2937"/>
      <sz val="11"/>
    </font>
    <font>
      <name val="Arial"/>
      <b val="1"/>
      <color rgb="002563EB"/>
      <sz val="11"/>
    </font>
    <font>
      <name val="Arial"/>
      <b val="1"/>
      <color rgb="009A3412"/>
      <sz val="10"/>
    </font>
    <font>
      <name val="Arial"/>
      <color rgb="002563EB"/>
      <sz val="10"/>
    </font>
    <font>
      <name val="Arial"/>
      <color rgb="002563EB"/>
      <sz val="10"/>
      <u val="single"/>
    </font>
    <font>
      <name val="Arial"/>
      <b val="1"/>
      <color rgb="00FFFFFF"/>
      <sz val="11"/>
    </font>
    <font>
      <name val="Arial"/>
      <b val="1"/>
      <color rgb="00334155"/>
      <sz val="11"/>
    </font>
  </fonts>
  <fills count="6">
    <fill>
      <patternFill/>
    </fill>
    <fill>
      <patternFill patternType="gray125"/>
    </fill>
    <fill>
      <patternFill patternType="solid">
        <fgColor rgb="00FFF7D6"/>
      </patternFill>
    </fill>
    <fill>
      <patternFill patternType="solid">
        <fgColor rgb="00F1F5F9"/>
      </patternFill>
    </fill>
    <fill>
      <patternFill patternType="solid">
        <fgColor rgb="002563EB"/>
      </patternFill>
    </fill>
    <fill>
      <patternFill patternType="solid">
        <fgColor rgb="00E8F3FF"/>
      </patternFill>
    </fill>
  </fills>
  <borders count="5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  <xf numFmtId="0" fontId="3" fillId="2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wrapText="1"/>
    </xf>
    <xf numFmtId="0" fontId="5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vertical="center" wrapText="1"/>
    </xf>
    <xf numFmtId="0" fontId="1" fillId="0" borderId="0" pivotButton="0" quotePrefix="0" xfId="0"/>
    <xf numFmtId="0" fontId="7" fillId="0" borderId="0" applyAlignment="1" pivotButton="0" quotePrefix="0" xfId="0">
      <alignment horizontal="right" vertical="center"/>
    </xf>
    <xf numFmtId="0" fontId="8" fillId="4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vertical="center"/>
    </xf>
    <xf numFmtId="164" fontId="3" fillId="2" borderId="1" applyAlignment="1" pivotButton="0" quotePrefix="0" xfId="0">
      <alignment vertical="center"/>
    </xf>
    <xf numFmtId="165" fontId="3" fillId="3" borderId="1" applyAlignment="1" pivotButton="0" quotePrefix="0" xfId="0">
      <alignment vertical="center"/>
    </xf>
    <xf numFmtId="0" fontId="9" fillId="3" borderId="1" applyAlignment="1" pivotButton="0" quotePrefix="0" xfId="0">
      <alignment vertical="center" wrapText="1"/>
    </xf>
    <xf numFmtId="0" fontId="0" fillId="2" borderId="1" pivotButton="0" quotePrefix="0" xfId="0"/>
    <xf numFmtId="165" fontId="3" fillId="5" borderId="1" applyAlignment="1" pivotButton="0" quotePrefix="0" xfId="0">
      <alignment vertical="center"/>
    </xf>
    <xf numFmtId="166" fontId="3" fillId="5" borderId="1" applyAlignment="1" pivotButton="0" quotePrefix="0" xfId="0">
      <alignment vertical="center"/>
    </xf>
    <xf numFmtId="0" fontId="3" fillId="5" borderId="1" applyAlignment="1" pivotButton="0" quotePrefix="0" xfId="0">
      <alignment vertical="center"/>
    </xf>
    <xf numFmtId="0" fontId="0" fillId="5" borderId="1" pivotButton="0" quotePrefix="0" xfId="0"/>
    <xf numFmtId="0" fontId="3" fillId="3" borderId="1" applyAlignment="1" pivotButton="0" quotePrefix="0" xfId="0">
      <alignment vertical="center"/>
    </xf>
  </cellXfs>
  <cellStyles count="1">
    <cellStyle name="Normal" xfId="0" builtinId="0" hidden="0"/>
  </cellStyles>
  <dxfs count="3">
    <dxf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  <dxf>
      <fill>
        <patternFill patternType="solid">
          <fgColor rgb="00FFEDD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KitchenCost</author>
  </authors>
  <commentList>
    <comment ref="A3" authorId="0" shapeId="0">
      <text>
        <t>메뉴 시트에서 이 이름을 선택합니다. 같은 이름을 두 번 쓰지 마세요.</t>
      </text>
    </comment>
  </commentList>
</comments>
</file>

<file path=xl/comments/comment2.xml><?xml version="1.0" encoding="utf-8"?>
<comments xmlns="http://schemas.openxmlformats.org/spreadsheetml/2006/main">
  <authors>
    <author>KitchenCost</author>
  </authors>
  <commentList>
    <comment ref="A4" authorId="0" shapeId="0">
      <text>
        <t>시트를 복제한 뒤 메뉴명과 시트 탭 이름을 바꾸세요.</t>
      </text>
    </comment>
    <comment ref="A7" authorId="0" shapeId="0">
      <text>
        <t>판매가에서 식재료 원가만 뺀 금액입니다. 순이익이 아닙니다.</t>
      </text>
    </comment>
    <comment ref="C7" authorId="0" shapeId="0">
      <text>
        <t>결과가 비어 있으면 이 상태를 보고 빠진 입력을 확인하세요.</t>
      </text>
    </comment>
    <comment ref="A9" authorId="0" shapeId="0">
      <text>
        <t>셀을 선택하고 오른쪽의 ▼에서 ‘재료 입력’에 등록한 재료를 고르세요. 재료명을 매번 다시 입력할 필요가 없습니다.</t>
      </text>
    </comment>
  </commentList>
</comments>
</file>

<file path=xl/comments/comment3.xml><?xml version="1.0" encoding="utf-8"?>
<comments xmlns="http://schemas.openxmlformats.org/spreadsheetml/2006/main">
  <authors>
    <author>KitchenCost</author>
  </authors>
  <commentList>
    <comment ref="A4" authorId="0" shapeId="0">
      <text>
        <t>시트를 복제한 뒤 메뉴명과 시트 탭 이름을 바꾸세요.</t>
      </text>
    </comment>
    <comment ref="A7" authorId="0" shapeId="0">
      <text>
        <t>판매가에서 식재료 원가만 뺀 금액입니다. 순이익이 아닙니다.</t>
      </text>
    </comment>
    <comment ref="C7" authorId="0" shapeId="0">
      <text>
        <t>결과가 비어 있으면 이 상태를 보고 빠진 입력을 확인하세요.</t>
      </text>
    </comment>
    <comment ref="A9" authorId="0" shapeId="0">
      <text>
        <t>셀을 선택하고 오른쪽의 ▼에서 ‘재료 입력’에 등록한 재료를 고르세요. 재료명을 매번 다시 입력할 필요가 없습니다.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kitchencost.app/ko/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kitchencost.app/ko/" TargetMode="Externa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hyperlink" Target="https://kitchencost.app/ko/" TargetMode="External" Id="rId1"/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4.xml.rels><Relationships xmlns="http://schemas.openxmlformats.org/package/2006/relationships"><Relationship Type="http://schemas.openxmlformats.org/officeDocument/2006/relationships/hyperlink" Target="https://kitchencost.app/ko/" TargetMode="External" Id="rId1"/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sheet1.xml><?xml version="1.0" encoding="utf-8"?>
<worksheet xmlns="http://schemas.openxmlformats.org/spreadsheetml/2006/main">
  <sheetPr>
    <tabColor rgb="0064748B"/>
    <outlinePr summaryBelow="1" summaryRight="1"/>
    <pageSetUpPr/>
  </sheetPr>
  <dimension ref="B1:B3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1" ht="24" customHeight="1">
      <c r="B1" s="1" t="inlineStr">
        <is>
          <t>KitchenCost 메뉴 원가계산 엑셀</t>
        </is>
      </c>
    </row>
    <row r="2">
      <c r="B2" s="2" t="inlineStr">
        <is>
          <t>버전 3.3 / 2026-08-03  KitchenCost 무료 배포</t>
        </is>
      </c>
    </row>
    <row r="3">
      <c r="B3" s="3" t="inlineStr"/>
    </row>
    <row r="4">
      <c r="B4" s="4" t="inlineStr">
        <is>
          <t>메뉴 하나에 시트 하나</t>
        </is>
      </c>
    </row>
    <row r="5">
      <c r="B5" s="3" t="inlineStr">
        <is>
          <t>1. "재료 입력"에 공통으로 사용할 재료와 구매가격을 입력합니다.</t>
        </is>
      </c>
    </row>
    <row r="6">
      <c r="B6" s="3" t="inlineStr">
        <is>
          <t>2. 아래 "메뉴 템플릿" 탭을 오른쪽 클릭하고 "이동/복사 → 복사본 만들기"를 선택합니다.</t>
        </is>
      </c>
    </row>
    <row r="7">
      <c r="B7" s="3" t="inlineStr">
        <is>
          <t>3. 복제한 시트에서 메뉴명, 판매가, 재료, 사용량만 바꿉니다.</t>
        </is>
      </c>
    </row>
    <row r="8">
      <c r="B8" s="3" t="inlineStr">
        <is>
          <t>메뉴 시트는 다른 파일이 아니라 이 파일 안에서 복제하세요.</t>
        </is>
      </c>
    </row>
    <row r="9">
      <c r="B9" s="3" t="inlineStr">
        <is>
          <t>새 메뉴가 필요할 때마다 원본 "메뉴 템플릿"을 다시 복제하면 됩니다.</t>
        </is>
      </c>
    </row>
    <row r="10">
      <c r="B10" s="3" t="inlineStr"/>
    </row>
    <row r="11">
      <c r="B11" s="4" t="inlineStr">
        <is>
          <t>이 방식이 쉬운 이유</t>
        </is>
      </c>
    </row>
    <row r="12">
      <c r="B12" s="3" t="inlineStr">
        <is>
          <t>한 화면에는 메뉴 하나만 보여서 복잡하지 않습니다.</t>
        </is>
      </c>
    </row>
    <row r="13">
      <c r="B13" s="3" t="inlineStr">
        <is>
          <t>재료 가격은 "재료 입력"에서 한 번만 바꾸면 복제한 모든 메뉴 시트에 반영됩니다.</t>
        </is>
      </c>
    </row>
    <row r="14">
      <c r="B14" s="3" t="inlineStr">
        <is>
          <t>메뉴 한 개에 재료 20개까지 입력할 수 있습니다.</t>
        </is>
      </c>
    </row>
    <row r="15">
      <c r="B15" s="3" t="inlineStr"/>
    </row>
    <row r="16">
      <c r="B16" s="4" t="inlineStr">
        <is>
          <t>셀 색상</t>
        </is>
      </c>
    </row>
    <row r="17">
      <c r="B17" s="5" t="inlineStr">
        <is>
          <t>노란색 = 직접 입력하거나 선택하는 셀</t>
        </is>
      </c>
    </row>
    <row r="18">
      <c r="B18" s="6" t="inlineStr">
        <is>
          <t>회색과 파란색 = 자동 계산 셀. 덮어쓰지 마세요.</t>
        </is>
      </c>
    </row>
    <row r="19">
      <c r="B19" s="3" t="inlineStr"/>
    </row>
    <row r="20">
      <c r="B20" s="4" t="inlineStr">
        <is>
          <t>입력할 때 주의할 점</t>
        </is>
      </c>
    </row>
    <row r="21" ht="28" customHeight="1">
      <c r="B21" s="7" t="inlineStr">
        <is>
          <t>파일의 재료와 단가는 계산 방법을 보여주는 예시입니다. 실제 거래명세서와 메뉴로 바꿔 사용하세요.</t>
        </is>
      </c>
    </row>
    <row r="22">
      <c r="B22" s="3" t="inlineStr">
        <is>
          <t>"쓸 수 있는 양"에는 포장 전체를 쓰면 포장량을, 손질 손실이 크면 손질 후 남는 양을 입력하세요.</t>
        </is>
      </c>
    </row>
    <row r="23">
      <c r="B23" s="3" t="inlineStr">
        <is>
          <t>메뉴의 사용량은 재료에 적은 단위와 같게 입력하세요. 재료를 g으로 등록했다면 사용량도 g 기준입니다.</t>
        </is>
      </c>
    </row>
    <row r="24">
      <c r="B24" s="3" t="inlineStr">
        <is>
          <t>결과가 비어 있으면 메뉴 시트의 "상태"를 확인하세요. 빠진 입력을 0원으로 계산하지 않습니다.</t>
        </is>
      </c>
    </row>
    <row r="25">
      <c r="B25" s="3" t="inlineStr">
        <is>
          <t>상태는 입력한 행만 확인합니다. 소스, 고명, 조리유처럼 행 자체를 빠뜨린 재료는 직접 확인하세요.</t>
        </is>
      </c>
    </row>
    <row r="26">
      <c r="B26" s="3" t="inlineStr">
        <is>
          <t>공통 재료는 최대 50개, 메뉴 한 개의 재료는 최대 20개까지 입력할 수 있습니다.</t>
        </is>
      </c>
    </row>
    <row r="27">
      <c r="B27" s="3" t="inlineStr"/>
    </row>
    <row r="28">
      <c r="B28" s="4" t="inlineStr">
        <is>
          <t>계산 범위</t>
        </is>
      </c>
    </row>
    <row r="29">
      <c r="B29" s="3" t="inlineStr">
        <is>
          <t>이 파일은 식재료비만 계산합니다. 인건비, 임대료, 공과금, 결제 수수료, 배달 수수료는 포함하지 않습니다.</t>
        </is>
      </c>
    </row>
    <row r="30">
      <c r="B30" s="3" t="inlineStr">
        <is>
          <t>"판매가 - 식재료비"는 순이익이 아닙니다.</t>
        </is>
      </c>
    </row>
    <row r="31">
      <c r="B31" s="3" t="inlineStr"/>
    </row>
    <row r="32">
      <c r="B32" s="4" t="inlineStr">
        <is>
          <t>파일 정보</t>
        </is>
      </c>
    </row>
    <row r="33">
      <c r="B33" s="3" t="inlineStr">
        <is>
          <t>Excel 2016 이상 또는 Microsoft 365 데스크톱 Excel 사용을 권장합니다.</t>
        </is>
      </c>
    </row>
    <row r="34">
      <c r="B34" s="3" t="inlineStr">
        <is>
          <t>Numbers와 Google 스프레드시트로 가져오면 드롭다운이나 자동 계산이 달라질 수 있습니다.</t>
        </is>
      </c>
    </row>
    <row r="35">
      <c r="B35" s="3" t="inlineStr">
        <is>
          <t>매크로, 외부 통합문서 연결, 회원가입이나 개인정보 수집이 없습니다.</t>
        </is>
      </c>
    </row>
    <row r="36">
      <c r="B36" s="3" t="inlineStr"/>
    </row>
    <row r="37">
      <c r="B37" s="8" t="inlineStr">
        <is>
          <t>이 파일은 KitchenCost가 무료로 제공합니다.</t>
        </is>
      </c>
    </row>
    <row r="38">
      <c r="B38" s="8" t="inlineStr">
        <is>
          <t>가격 변경이 잦거나 메뉴가 많아졌다면 KitchenCost에서 더 쉽게 관리하세요.</t>
        </is>
      </c>
    </row>
    <row r="39">
      <c r="B39" s="9" t="inlineStr">
        <is>
          <t>https://kitchencost.app/ko/</t>
        </is>
      </c>
    </row>
  </sheetData>
  <hyperlinks>
    <hyperlink xmlns:r="http://schemas.openxmlformats.org/officeDocument/2006/relationships" ref="B39" r:id="rId1"/>
  </hyperlinks>
  <pageMargins left="0.75" right="0.75" top="1" bottom="1" header="0.5" footer="0.5"/>
  <headerFooter>
    <oddHeader/>
    <oddFooter>&amp;CKitchenCost  https://kitchencost.app/ko/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22C55E"/>
    <outlinePr summaryBelow="1" summaryRight="1"/>
    <pageSetUpPr/>
  </sheetPr>
  <dimension ref="A1:E5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6" customWidth="1" min="3" max="3"/>
    <col width="10" customWidth="1" min="4" max="4"/>
    <col width="16" customWidth="1" min="5" max="5"/>
  </cols>
  <sheetData>
    <row r="1">
      <c r="A1" s="10" t="inlineStr">
        <is>
          <t>재료 입력</t>
        </is>
      </c>
      <c r="E1" s="11" t="inlineStr">
        <is>
          <t>KitchenCost.app</t>
        </is>
      </c>
    </row>
    <row r="2" ht="48" customHeight="1">
      <c r="A2" s="2" t="inlineStr">
        <is>
          <t>예시 단가를 실제 거래명세서 기준으로 바꾸세요. 변경한 가격은 모든 메뉴에 반영됩니다. 1단위 원가가 비면 빠진 입력이나 중복 재료명을 확인하세요.</t>
        </is>
      </c>
    </row>
    <row r="3" ht="30" customHeight="1">
      <c r="A3" s="12" t="inlineStr">
        <is>
          <t>재료명</t>
        </is>
      </c>
      <c r="B3" s="12" t="inlineStr">
        <is>
          <t>구매금액</t>
        </is>
      </c>
      <c r="C3" s="12" t="inlineStr">
        <is>
          <t>쓸 수 있는 양</t>
        </is>
      </c>
      <c r="D3" s="12" t="inlineStr">
        <is>
          <t>단위</t>
        </is>
      </c>
      <c r="E3" s="12" t="inlineStr">
        <is>
          <t>1단위 원가</t>
        </is>
      </c>
    </row>
    <row r="4">
      <c r="A4" s="13" t="inlineStr">
        <is>
          <t>떡볶이 떡</t>
        </is>
      </c>
      <c r="B4" s="14" t="n">
        <v>9000</v>
      </c>
      <c r="C4" s="13" t="n">
        <v>3000</v>
      </c>
      <c r="D4" s="13" t="inlineStr">
        <is>
          <t>g</t>
        </is>
      </c>
      <c r="E4" s="15">
        <f>IF(OR($A4="",$B4="",$C4="",$D4="",NOT(ISNUMBER($B4)),NOT(ISNUMBER($C4)),$B4&lt;=0,$C4&lt;=0,COUNTIF($A$4:$A$53,$A4)&gt;1),"",$B4/$C4)</f>
        <v/>
      </c>
    </row>
    <row r="5">
      <c r="A5" s="13" t="inlineStr">
        <is>
          <t>어묵</t>
        </is>
      </c>
      <c r="B5" s="14" t="n">
        <v>6000</v>
      </c>
      <c r="C5" s="13" t="n">
        <v>1000</v>
      </c>
      <c r="D5" s="13" t="inlineStr">
        <is>
          <t>g</t>
        </is>
      </c>
      <c r="E5" s="15">
        <f>IF(OR($A5="",$B5="",$C5="",$D5="",NOT(ISNUMBER($B5)),NOT(ISNUMBER($C5)),$B5&lt;=0,$C5&lt;=0,COUNTIF($A$4:$A$53,$A5)&gt;1),"",$B5/$C5)</f>
        <v/>
      </c>
    </row>
    <row r="6">
      <c r="A6" s="13" t="inlineStr">
        <is>
          <t>고추장</t>
        </is>
      </c>
      <c r="B6" s="14" t="n">
        <v>18000</v>
      </c>
      <c r="C6" s="13" t="n">
        <v>3000</v>
      </c>
      <c r="D6" s="13" t="inlineStr">
        <is>
          <t>g</t>
        </is>
      </c>
      <c r="E6" s="15">
        <f>IF(OR($A6="",$B6="",$C6="",$D6="",NOT(ISNUMBER($B6)),NOT(ISNUMBER($C6)),$B6&lt;=0,$C6&lt;=0,COUNTIF($A$4:$A$53,$A6)&gt;1),"",$B6/$C6)</f>
        <v/>
      </c>
    </row>
    <row r="7">
      <c r="A7" s="13" t="inlineStr">
        <is>
          <t>고춧가루</t>
        </is>
      </c>
      <c r="B7" s="14" t="n">
        <v>14000</v>
      </c>
      <c r="C7" s="13" t="n">
        <v>1000</v>
      </c>
      <c r="D7" s="13" t="inlineStr">
        <is>
          <t>g</t>
        </is>
      </c>
      <c r="E7" s="15">
        <f>IF(OR($A7="",$B7="",$C7="",$D7="",NOT(ISNUMBER($B7)),NOT(ISNUMBER($C7)),$B7&lt;=0,$C7&lt;=0,COUNTIF($A$4:$A$53,$A7)&gt;1),"",$B7/$C7)</f>
        <v/>
      </c>
    </row>
    <row r="8">
      <c r="A8" s="13" t="inlineStr">
        <is>
          <t>설탕</t>
        </is>
      </c>
      <c r="B8" s="14" t="n">
        <v>6000</v>
      </c>
      <c r="C8" s="13" t="n">
        <v>3000</v>
      </c>
      <c r="D8" s="13" t="inlineStr">
        <is>
          <t>g</t>
        </is>
      </c>
      <c r="E8" s="15">
        <f>IF(OR($A8="",$B8="",$C8="",$D8="",NOT(ISNUMBER($B8)),NOT(ISNUMBER($C8)),$B8&lt;=0,$C8&lt;=0,COUNTIF($A$4:$A$53,$A8)&gt;1),"",$B8/$C8)</f>
        <v/>
      </c>
    </row>
    <row r="9">
      <c r="A9" s="13" t="inlineStr">
        <is>
          <t>양배추</t>
        </is>
      </c>
      <c r="B9" s="14" t="n">
        <v>6000</v>
      </c>
      <c r="C9" s="13" t="n">
        <v>2000</v>
      </c>
      <c r="D9" s="13" t="inlineStr">
        <is>
          <t>g</t>
        </is>
      </c>
      <c r="E9" s="15">
        <f>IF(OR($A9="",$B9="",$C9="",$D9="",NOT(ISNUMBER($B9)),NOT(ISNUMBER($C9)),$B9&lt;=0,$C9&lt;=0,COUNTIF($A$4:$A$53,$A9)&gt;1),"",$B9/$C9)</f>
        <v/>
      </c>
    </row>
    <row r="10">
      <c r="A10" s="13" t="inlineStr">
        <is>
          <t>대파</t>
        </is>
      </c>
      <c r="B10" s="14" t="n">
        <v>5000</v>
      </c>
      <c r="C10" s="13" t="n">
        <v>1000</v>
      </c>
      <c r="D10" s="13" t="inlineStr">
        <is>
          <t>g</t>
        </is>
      </c>
      <c r="E10" s="15">
        <f>IF(OR($A10="",$B10="",$C10="",$D10="",NOT(ISNUMBER($B10)),NOT(ISNUMBER($C10)),$B10&lt;=0,$C10&lt;=0,COUNTIF($A$4:$A$53,$A10)&gt;1),"",$B10/$C10)</f>
        <v/>
      </c>
    </row>
    <row r="11">
      <c r="A11" s="13" t="inlineStr">
        <is>
          <t>삶은 달걀</t>
        </is>
      </c>
      <c r="B11" s="14" t="n">
        <v>9000</v>
      </c>
      <c r="C11" s="13" t="n">
        <v>30</v>
      </c>
      <c r="D11" s="13" t="inlineStr">
        <is>
          <t>개</t>
        </is>
      </c>
      <c r="E11" s="15">
        <f>IF(OR($A11="",$B11="",$C11="",$D11="",NOT(ISNUMBER($B11)),NOT(ISNUMBER($C11)),$B11&lt;=0,$C11&lt;=0,COUNTIF($A$4:$A$53,$A11)&gt;1),"",$B11/$C11)</f>
        <v/>
      </c>
    </row>
    <row r="12">
      <c r="A12" s="13" t="inlineStr">
        <is>
          <t>멸치 육수</t>
        </is>
      </c>
      <c r="B12" s="14" t="n">
        <v>5000</v>
      </c>
      <c r="C12" s="13" t="n">
        <v>5000</v>
      </c>
      <c r="D12" s="13" t="inlineStr">
        <is>
          <t>ml</t>
        </is>
      </c>
      <c r="E12" s="15">
        <f>IF(OR($A12="",$B12="",$C12="",$D12="",NOT(ISNUMBER($B12)),NOT(ISNUMBER($C12)),$B12&lt;=0,$C12&lt;=0,COUNTIF($A$4:$A$53,$A12)&gt;1),"",$B12/$C12)</f>
        <v/>
      </c>
    </row>
    <row r="13">
      <c r="A13" s="13" t="inlineStr">
        <is>
          <t>포장 용기</t>
        </is>
      </c>
      <c r="B13" s="14" t="n">
        <v>12000</v>
      </c>
      <c r="C13" s="13" t="n">
        <v>100</v>
      </c>
      <c r="D13" s="13" t="inlineStr">
        <is>
          <t>개</t>
        </is>
      </c>
      <c r="E13" s="15">
        <f>IF(OR($A13="",$B13="",$C13="",$D13="",NOT(ISNUMBER($B13)),NOT(ISNUMBER($C13)),$B13&lt;=0,$C13&lt;=0,COUNTIF($A$4:$A$53,$A13)&gt;1),"",$B13/$C13)</f>
        <v/>
      </c>
    </row>
    <row r="14">
      <c r="A14" s="13" t="n"/>
      <c r="B14" s="14" t="n"/>
      <c r="C14" s="13" t="n"/>
      <c r="D14" s="13" t="n"/>
      <c r="E14" s="15">
        <f>IF(OR($A14="",$B14="",$C14="",$D14="",NOT(ISNUMBER($B14)),NOT(ISNUMBER($C14)),$B14&lt;=0,$C14&lt;=0,COUNTIF($A$4:$A$53,$A14)&gt;1),"",$B14/$C14)</f>
        <v/>
      </c>
    </row>
    <row r="15">
      <c r="A15" s="13" t="n"/>
      <c r="B15" s="14" t="n"/>
      <c r="C15" s="13" t="n"/>
      <c r="D15" s="13" t="n"/>
      <c r="E15" s="15">
        <f>IF(OR($A15="",$B15="",$C15="",$D15="",NOT(ISNUMBER($B15)),NOT(ISNUMBER($C15)),$B15&lt;=0,$C15&lt;=0,COUNTIF($A$4:$A$53,$A15)&gt;1),"",$B15/$C15)</f>
        <v/>
      </c>
    </row>
    <row r="16">
      <c r="A16" s="13" t="n"/>
      <c r="B16" s="14" t="n"/>
      <c r="C16" s="13" t="n"/>
      <c r="D16" s="13" t="n"/>
      <c r="E16" s="15">
        <f>IF(OR($A16="",$B16="",$C16="",$D16="",NOT(ISNUMBER($B16)),NOT(ISNUMBER($C16)),$B16&lt;=0,$C16&lt;=0,COUNTIF($A$4:$A$53,$A16)&gt;1),"",$B16/$C16)</f>
        <v/>
      </c>
    </row>
    <row r="17">
      <c r="A17" s="13" t="n"/>
      <c r="B17" s="14" t="n"/>
      <c r="C17" s="13" t="n"/>
      <c r="D17" s="13" t="n"/>
      <c r="E17" s="15">
        <f>IF(OR($A17="",$B17="",$C17="",$D17="",NOT(ISNUMBER($B17)),NOT(ISNUMBER($C17)),$B17&lt;=0,$C17&lt;=0,COUNTIF($A$4:$A$53,$A17)&gt;1),"",$B17/$C17)</f>
        <v/>
      </c>
    </row>
    <row r="18">
      <c r="A18" s="13" t="n"/>
      <c r="B18" s="14" t="n"/>
      <c r="C18" s="13" t="n"/>
      <c r="D18" s="13" t="n"/>
      <c r="E18" s="15">
        <f>IF(OR($A18="",$B18="",$C18="",$D18="",NOT(ISNUMBER($B18)),NOT(ISNUMBER($C18)),$B18&lt;=0,$C18&lt;=0,COUNTIF($A$4:$A$53,$A18)&gt;1),"",$B18/$C18)</f>
        <v/>
      </c>
    </row>
    <row r="19">
      <c r="A19" s="13" t="n"/>
      <c r="B19" s="14" t="n"/>
      <c r="C19" s="13" t="n"/>
      <c r="D19" s="13" t="n"/>
      <c r="E19" s="15">
        <f>IF(OR($A19="",$B19="",$C19="",$D19="",NOT(ISNUMBER($B19)),NOT(ISNUMBER($C19)),$B19&lt;=0,$C19&lt;=0,COUNTIF($A$4:$A$53,$A19)&gt;1),"",$B19/$C19)</f>
        <v/>
      </c>
    </row>
    <row r="20">
      <c r="A20" s="13" t="n"/>
      <c r="B20" s="14" t="n"/>
      <c r="C20" s="13" t="n"/>
      <c r="D20" s="13" t="n"/>
      <c r="E20" s="15">
        <f>IF(OR($A20="",$B20="",$C20="",$D20="",NOT(ISNUMBER($B20)),NOT(ISNUMBER($C20)),$B20&lt;=0,$C20&lt;=0,COUNTIF($A$4:$A$53,$A20)&gt;1),"",$B20/$C20)</f>
        <v/>
      </c>
    </row>
    <row r="21">
      <c r="A21" s="13" t="n"/>
      <c r="B21" s="14" t="n"/>
      <c r="C21" s="13" t="n"/>
      <c r="D21" s="13" t="n"/>
      <c r="E21" s="15">
        <f>IF(OR($A21="",$B21="",$C21="",$D21="",NOT(ISNUMBER($B21)),NOT(ISNUMBER($C21)),$B21&lt;=0,$C21&lt;=0,COUNTIF($A$4:$A$53,$A21)&gt;1),"",$B21/$C21)</f>
        <v/>
      </c>
    </row>
    <row r="22">
      <c r="A22" s="13" t="n"/>
      <c r="B22" s="14" t="n"/>
      <c r="C22" s="13" t="n"/>
      <c r="D22" s="13" t="n"/>
      <c r="E22" s="15">
        <f>IF(OR($A22="",$B22="",$C22="",$D22="",NOT(ISNUMBER($B22)),NOT(ISNUMBER($C22)),$B22&lt;=0,$C22&lt;=0,COUNTIF($A$4:$A$53,$A22)&gt;1),"",$B22/$C22)</f>
        <v/>
      </c>
    </row>
    <row r="23">
      <c r="A23" s="13" t="n"/>
      <c r="B23" s="14" t="n"/>
      <c r="C23" s="13" t="n"/>
      <c r="D23" s="13" t="n"/>
      <c r="E23" s="15">
        <f>IF(OR($A23="",$B23="",$C23="",$D23="",NOT(ISNUMBER($B23)),NOT(ISNUMBER($C23)),$B23&lt;=0,$C23&lt;=0,COUNTIF($A$4:$A$53,$A23)&gt;1),"",$B23/$C23)</f>
        <v/>
      </c>
    </row>
    <row r="24">
      <c r="A24" s="13" t="n"/>
      <c r="B24" s="14" t="n"/>
      <c r="C24" s="13" t="n"/>
      <c r="D24" s="13" t="n"/>
      <c r="E24" s="15">
        <f>IF(OR($A24="",$B24="",$C24="",$D24="",NOT(ISNUMBER($B24)),NOT(ISNUMBER($C24)),$B24&lt;=0,$C24&lt;=0,COUNTIF($A$4:$A$53,$A24)&gt;1),"",$B24/$C24)</f>
        <v/>
      </c>
    </row>
    <row r="25">
      <c r="A25" s="13" t="n"/>
      <c r="B25" s="14" t="n"/>
      <c r="C25" s="13" t="n"/>
      <c r="D25" s="13" t="n"/>
      <c r="E25" s="15">
        <f>IF(OR($A25="",$B25="",$C25="",$D25="",NOT(ISNUMBER($B25)),NOT(ISNUMBER($C25)),$B25&lt;=0,$C25&lt;=0,COUNTIF($A$4:$A$53,$A25)&gt;1),"",$B25/$C25)</f>
        <v/>
      </c>
    </row>
    <row r="26">
      <c r="A26" s="13" t="n"/>
      <c r="B26" s="14" t="n"/>
      <c r="C26" s="13" t="n"/>
      <c r="D26" s="13" t="n"/>
      <c r="E26" s="15">
        <f>IF(OR($A26="",$B26="",$C26="",$D26="",NOT(ISNUMBER($B26)),NOT(ISNUMBER($C26)),$B26&lt;=0,$C26&lt;=0,COUNTIF($A$4:$A$53,$A26)&gt;1),"",$B26/$C26)</f>
        <v/>
      </c>
    </row>
    <row r="27">
      <c r="A27" s="13" t="n"/>
      <c r="B27" s="14" t="n"/>
      <c r="C27" s="13" t="n"/>
      <c r="D27" s="13" t="n"/>
      <c r="E27" s="15">
        <f>IF(OR($A27="",$B27="",$C27="",$D27="",NOT(ISNUMBER($B27)),NOT(ISNUMBER($C27)),$B27&lt;=0,$C27&lt;=0,COUNTIF($A$4:$A$53,$A27)&gt;1),"",$B27/$C27)</f>
        <v/>
      </c>
    </row>
    <row r="28">
      <c r="A28" s="13" t="n"/>
      <c r="B28" s="14" t="n"/>
      <c r="C28" s="13" t="n"/>
      <c r="D28" s="13" t="n"/>
      <c r="E28" s="15">
        <f>IF(OR($A28="",$B28="",$C28="",$D28="",NOT(ISNUMBER($B28)),NOT(ISNUMBER($C28)),$B28&lt;=0,$C28&lt;=0,COUNTIF($A$4:$A$53,$A28)&gt;1),"",$B28/$C28)</f>
        <v/>
      </c>
    </row>
    <row r="29">
      <c r="A29" s="13" t="n"/>
      <c r="B29" s="14" t="n"/>
      <c r="C29" s="13" t="n"/>
      <c r="D29" s="13" t="n"/>
      <c r="E29" s="15">
        <f>IF(OR($A29="",$B29="",$C29="",$D29="",NOT(ISNUMBER($B29)),NOT(ISNUMBER($C29)),$B29&lt;=0,$C29&lt;=0,COUNTIF($A$4:$A$53,$A29)&gt;1),"",$B29/$C29)</f>
        <v/>
      </c>
    </row>
    <row r="30">
      <c r="A30" s="13" t="n"/>
      <c r="B30" s="14" t="n"/>
      <c r="C30" s="13" t="n"/>
      <c r="D30" s="13" t="n"/>
      <c r="E30" s="15">
        <f>IF(OR($A30="",$B30="",$C30="",$D30="",NOT(ISNUMBER($B30)),NOT(ISNUMBER($C30)),$B30&lt;=0,$C30&lt;=0,COUNTIF($A$4:$A$53,$A30)&gt;1),"",$B30/$C30)</f>
        <v/>
      </c>
    </row>
    <row r="31">
      <c r="A31" s="13" t="n"/>
      <c r="B31" s="14" t="n"/>
      <c r="C31" s="13" t="n"/>
      <c r="D31" s="13" t="n"/>
      <c r="E31" s="15">
        <f>IF(OR($A31="",$B31="",$C31="",$D31="",NOT(ISNUMBER($B31)),NOT(ISNUMBER($C31)),$B31&lt;=0,$C31&lt;=0,COUNTIF($A$4:$A$53,$A31)&gt;1),"",$B31/$C31)</f>
        <v/>
      </c>
    </row>
    <row r="32">
      <c r="A32" s="13" t="n"/>
      <c r="B32" s="14" t="n"/>
      <c r="C32" s="13" t="n"/>
      <c r="D32" s="13" t="n"/>
      <c r="E32" s="15">
        <f>IF(OR($A32="",$B32="",$C32="",$D32="",NOT(ISNUMBER($B32)),NOT(ISNUMBER($C32)),$B32&lt;=0,$C32&lt;=0,COUNTIF($A$4:$A$53,$A32)&gt;1),"",$B32/$C32)</f>
        <v/>
      </c>
    </row>
    <row r="33">
      <c r="A33" s="13" t="n"/>
      <c r="B33" s="14" t="n"/>
      <c r="C33" s="13" t="n"/>
      <c r="D33" s="13" t="n"/>
      <c r="E33" s="15">
        <f>IF(OR($A33="",$B33="",$C33="",$D33="",NOT(ISNUMBER($B33)),NOT(ISNUMBER($C33)),$B33&lt;=0,$C33&lt;=0,COUNTIF($A$4:$A$53,$A33)&gt;1),"",$B33/$C33)</f>
        <v/>
      </c>
    </row>
    <row r="34">
      <c r="A34" s="13" t="n"/>
      <c r="B34" s="14" t="n"/>
      <c r="C34" s="13" t="n"/>
      <c r="D34" s="13" t="n"/>
      <c r="E34" s="15">
        <f>IF(OR($A34="",$B34="",$C34="",$D34="",NOT(ISNUMBER($B34)),NOT(ISNUMBER($C34)),$B34&lt;=0,$C34&lt;=0,COUNTIF($A$4:$A$53,$A34)&gt;1),"",$B34/$C34)</f>
        <v/>
      </c>
    </row>
    <row r="35">
      <c r="A35" s="13" t="n"/>
      <c r="B35" s="14" t="n"/>
      <c r="C35" s="13" t="n"/>
      <c r="D35" s="13" t="n"/>
      <c r="E35" s="15">
        <f>IF(OR($A35="",$B35="",$C35="",$D35="",NOT(ISNUMBER($B35)),NOT(ISNUMBER($C35)),$B35&lt;=0,$C35&lt;=0,COUNTIF($A$4:$A$53,$A35)&gt;1),"",$B35/$C35)</f>
        <v/>
      </c>
    </row>
    <row r="36">
      <c r="A36" s="13" t="n"/>
      <c r="B36" s="14" t="n"/>
      <c r="C36" s="13" t="n"/>
      <c r="D36" s="13" t="n"/>
      <c r="E36" s="15">
        <f>IF(OR($A36="",$B36="",$C36="",$D36="",NOT(ISNUMBER($B36)),NOT(ISNUMBER($C36)),$B36&lt;=0,$C36&lt;=0,COUNTIF($A$4:$A$53,$A36)&gt;1),"",$B36/$C36)</f>
        <v/>
      </c>
    </row>
    <row r="37">
      <c r="A37" s="13" t="n"/>
      <c r="B37" s="14" t="n"/>
      <c r="C37" s="13" t="n"/>
      <c r="D37" s="13" t="n"/>
      <c r="E37" s="15">
        <f>IF(OR($A37="",$B37="",$C37="",$D37="",NOT(ISNUMBER($B37)),NOT(ISNUMBER($C37)),$B37&lt;=0,$C37&lt;=0,COUNTIF($A$4:$A$53,$A37)&gt;1),"",$B37/$C37)</f>
        <v/>
      </c>
    </row>
    <row r="38">
      <c r="A38" s="13" t="n"/>
      <c r="B38" s="14" t="n"/>
      <c r="C38" s="13" t="n"/>
      <c r="D38" s="13" t="n"/>
      <c r="E38" s="15">
        <f>IF(OR($A38="",$B38="",$C38="",$D38="",NOT(ISNUMBER($B38)),NOT(ISNUMBER($C38)),$B38&lt;=0,$C38&lt;=0,COUNTIF($A$4:$A$53,$A38)&gt;1),"",$B38/$C38)</f>
        <v/>
      </c>
    </row>
    <row r="39">
      <c r="A39" s="13" t="n"/>
      <c r="B39" s="14" t="n"/>
      <c r="C39" s="13" t="n"/>
      <c r="D39" s="13" t="n"/>
      <c r="E39" s="15">
        <f>IF(OR($A39="",$B39="",$C39="",$D39="",NOT(ISNUMBER($B39)),NOT(ISNUMBER($C39)),$B39&lt;=0,$C39&lt;=0,COUNTIF($A$4:$A$53,$A39)&gt;1),"",$B39/$C39)</f>
        <v/>
      </c>
    </row>
    <row r="40">
      <c r="A40" s="13" t="n"/>
      <c r="B40" s="14" t="n"/>
      <c r="C40" s="13" t="n"/>
      <c r="D40" s="13" t="n"/>
      <c r="E40" s="15">
        <f>IF(OR($A40="",$B40="",$C40="",$D40="",NOT(ISNUMBER($B40)),NOT(ISNUMBER($C40)),$B40&lt;=0,$C40&lt;=0,COUNTIF($A$4:$A$53,$A40)&gt;1),"",$B40/$C40)</f>
        <v/>
      </c>
    </row>
    <row r="41">
      <c r="A41" s="13" t="n"/>
      <c r="B41" s="14" t="n"/>
      <c r="C41" s="13" t="n"/>
      <c r="D41" s="13" t="n"/>
      <c r="E41" s="15">
        <f>IF(OR($A41="",$B41="",$C41="",$D41="",NOT(ISNUMBER($B41)),NOT(ISNUMBER($C41)),$B41&lt;=0,$C41&lt;=0,COUNTIF($A$4:$A$53,$A41)&gt;1),"",$B41/$C41)</f>
        <v/>
      </c>
    </row>
    <row r="42">
      <c r="A42" s="13" t="n"/>
      <c r="B42" s="14" t="n"/>
      <c r="C42" s="13" t="n"/>
      <c r="D42" s="13" t="n"/>
      <c r="E42" s="15">
        <f>IF(OR($A42="",$B42="",$C42="",$D42="",NOT(ISNUMBER($B42)),NOT(ISNUMBER($C42)),$B42&lt;=0,$C42&lt;=0,COUNTIF($A$4:$A$53,$A42)&gt;1),"",$B42/$C42)</f>
        <v/>
      </c>
    </row>
    <row r="43">
      <c r="A43" s="13" t="n"/>
      <c r="B43" s="14" t="n"/>
      <c r="C43" s="13" t="n"/>
      <c r="D43" s="13" t="n"/>
      <c r="E43" s="15">
        <f>IF(OR($A43="",$B43="",$C43="",$D43="",NOT(ISNUMBER($B43)),NOT(ISNUMBER($C43)),$B43&lt;=0,$C43&lt;=0,COUNTIF($A$4:$A$53,$A43)&gt;1),"",$B43/$C43)</f>
        <v/>
      </c>
    </row>
    <row r="44">
      <c r="A44" s="13" t="n"/>
      <c r="B44" s="14" t="n"/>
      <c r="C44" s="13" t="n"/>
      <c r="D44" s="13" t="n"/>
      <c r="E44" s="15">
        <f>IF(OR($A44="",$B44="",$C44="",$D44="",NOT(ISNUMBER($B44)),NOT(ISNUMBER($C44)),$B44&lt;=0,$C44&lt;=0,COUNTIF($A$4:$A$53,$A44)&gt;1),"",$B44/$C44)</f>
        <v/>
      </c>
    </row>
    <row r="45">
      <c r="A45" s="13" t="n"/>
      <c r="B45" s="14" t="n"/>
      <c r="C45" s="13" t="n"/>
      <c r="D45" s="13" t="n"/>
      <c r="E45" s="15">
        <f>IF(OR($A45="",$B45="",$C45="",$D45="",NOT(ISNUMBER($B45)),NOT(ISNUMBER($C45)),$B45&lt;=0,$C45&lt;=0,COUNTIF($A$4:$A$53,$A45)&gt;1),"",$B45/$C45)</f>
        <v/>
      </c>
    </row>
    <row r="46">
      <c r="A46" s="13" t="n"/>
      <c r="B46" s="14" t="n"/>
      <c r="C46" s="13" t="n"/>
      <c r="D46" s="13" t="n"/>
      <c r="E46" s="15">
        <f>IF(OR($A46="",$B46="",$C46="",$D46="",NOT(ISNUMBER($B46)),NOT(ISNUMBER($C46)),$B46&lt;=0,$C46&lt;=0,COUNTIF($A$4:$A$53,$A46)&gt;1),"",$B46/$C46)</f>
        <v/>
      </c>
    </row>
    <row r="47">
      <c r="A47" s="13" t="n"/>
      <c r="B47" s="14" t="n"/>
      <c r="C47" s="13" t="n"/>
      <c r="D47" s="13" t="n"/>
      <c r="E47" s="15">
        <f>IF(OR($A47="",$B47="",$C47="",$D47="",NOT(ISNUMBER($B47)),NOT(ISNUMBER($C47)),$B47&lt;=0,$C47&lt;=0,COUNTIF($A$4:$A$53,$A47)&gt;1),"",$B47/$C47)</f>
        <v/>
      </c>
    </row>
    <row r="48">
      <c r="A48" s="13" t="n"/>
      <c r="B48" s="14" t="n"/>
      <c r="C48" s="13" t="n"/>
      <c r="D48" s="13" t="n"/>
      <c r="E48" s="15">
        <f>IF(OR($A48="",$B48="",$C48="",$D48="",NOT(ISNUMBER($B48)),NOT(ISNUMBER($C48)),$B48&lt;=0,$C48&lt;=0,COUNTIF($A$4:$A$53,$A48)&gt;1),"",$B48/$C48)</f>
        <v/>
      </c>
    </row>
    <row r="49">
      <c r="A49" s="13" t="n"/>
      <c r="B49" s="14" t="n"/>
      <c r="C49" s="13" t="n"/>
      <c r="D49" s="13" t="n"/>
      <c r="E49" s="15">
        <f>IF(OR($A49="",$B49="",$C49="",$D49="",NOT(ISNUMBER($B49)),NOT(ISNUMBER($C49)),$B49&lt;=0,$C49&lt;=0,COUNTIF($A$4:$A$53,$A49)&gt;1),"",$B49/$C49)</f>
        <v/>
      </c>
    </row>
    <row r="50">
      <c r="A50" s="13" t="n"/>
      <c r="B50" s="14" t="n"/>
      <c r="C50" s="13" t="n"/>
      <c r="D50" s="13" t="n"/>
      <c r="E50" s="15">
        <f>IF(OR($A50="",$B50="",$C50="",$D50="",NOT(ISNUMBER($B50)),NOT(ISNUMBER($C50)),$B50&lt;=0,$C50&lt;=0,COUNTIF($A$4:$A$53,$A50)&gt;1),"",$B50/$C50)</f>
        <v/>
      </c>
    </row>
    <row r="51">
      <c r="A51" s="13" t="n"/>
      <c r="B51" s="14" t="n"/>
      <c r="C51" s="13" t="n"/>
      <c r="D51" s="13" t="n"/>
      <c r="E51" s="15">
        <f>IF(OR($A51="",$B51="",$C51="",$D51="",NOT(ISNUMBER($B51)),NOT(ISNUMBER($C51)),$B51&lt;=0,$C51&lt;=0,COUNTIF($A$4:$A$53,$A51)&gt;1),"",$B51/$C51)</f>
        <v/>
      </c>
    </row>
    <row r="52">
      <c r="A52" s="13" t="n"/>
      <c r="B52" s="14" t="n"/>
      <c r="C52" s="13" t="n"/>
      <c r="D52" s="13" t="n"/>
      <c r="E52" s="15">
        <f>IF(OR($A52="",$B52="",$C52="",$D52="",NOT(ISNUMBER($B52)),NOT(ISNUMBER($C52)),$B52&lt;=0,$C52&lt;=0,COUNTIF($A$4:$A$53,$A52)&gt;1),"",$B52/$C52)</f>
        <v/>
      </c>
    </row>
    <row r="53">
      <c r="A53" s="13" t="n"/>
      <c r="B53" s="14" t="n"/>
      <c r="C53" s="13" t="n"/>
      <c r="D53" s="13" t="n"/>
      <c r="E53" s="15">
        <f>IF(OR($A53="",$B53="",$C53="",$D53="",NOT(ISNUMBER($B53)),NOT(ISNUMBER($C53)),$B53&lt;=0,$C53&lt;=0,COUNTIF($A$4:$A$53,$A53)&gt;1),"",$B53/$C53)</f>
        <v/>
      </c>
    </row>
  </sheetData>
  <autoFilter ref="A3:E53"/>
  <conditionalFormatting sqref="E4:E53">
    <cfRule type="expression" priority="1" dxfId="0">
      <formula>AND($A4&lt;&gt;"",$E4="")</formula>
    </cfRule>
  </conditionalFormatting>
  <dataValidations count="2">
    <dataValidation sqref="B4:C53" showDropDown="0" showInputMessage="0" showErrorMessage="1" allowBlank="1" errorTitle="금액 또는 양 확인" error="0보다 큰 숫자를 입력하세요." type="decimal" errorStyle="stop" operator="greaterThan">
      <formula1>0</formula1>
    </dataValidation>
    <dataValidation sqref="A4:A53" showDropDown="0" showInputMessage="0" showErrorMessage="1" allowBlank="1" errorTitle="중복 재료명" error="같은 재료명이 이미 있습니다. 재료명은 한 번만 입력하세요." type="custom" errorStyle="stop">
      <formula1>=OR(A4="",COUNTIF($A$4:$A$53,A4)=1)</formula1>
    </dataValidation>
  </dataValidations>
  <hyperlinks>
    <hyperlink xmlns:r="http://schemas.openxmlformats.org/officeDocument/2006/relationships" ref="E1" r:id="rId1"/>
  </hyperlinks>
  <pageMargins left="0.75" right="0.75" top="1" bottom="1" header="0.5" footer="0.5"/>
  <headerFooter>
    <oddHeader/>
    <oddFooter>&amp;CKitchenCost  https://kitchencost.app/ko/</oddFooter>
    <evenHeader/>
    <evenFooter/>
    <firstHeader/>
    <firstFooter/>
  </headerFooter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2563EB"/>
    <outlinePr summaryBelow="1" summaryRight="1"/>
    <pageSetUpPr fitToPage="1"/>
  </sheetPr>
  <dimension ref="A1:E29"/>
  <sheetViews>
    <sheetView showGridLines="0" zoomScale="95" workbookViewId="0">
      <pane ySplit="9" topLeftCell="A10" activePane="bottomLeft" state="frozen"/>
      <selection pane="bottomLeft" activeCell="B4" sqref="B4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16" customWidth="1" min="4" max="4"/>
    <col width="16" customWidth="1" min="5" max="5"/>
  </cols>
  <sheetData>
    <row r="1">
      <c r="A1" s="10" t="inlineStr">
        <is>
          <t>메뉴 원가 계산</t>
        </is>
      </c>
      <c r="E1" s="11" t="inlineStr">
        <is>
          <t>KitchenCost.app</t>
        </is>
      </c>
    </row>
    <row r="2" ht="26" customHeight="1">
      <c r="A2" s="2" t="inlineStr">
        <is>
          <t>원본은 비워 두세요. 이 시트 탭을 오른쪽 클릭해 복사본을 만든 뒤 노란색 셀만 입력하세요.</t>
        </is>
      </c>
    </row>
    <row r="4">
      <c r="A4" s="16" t="inlineStr">
        <is>
          <t>메뉴명</t>
        </is>
      </c>
      <c r="B4" s="13" t="inlineStr"/>
      <c r="C4" s="17" t="n"/>
      <c r="D4" s="16" t="inlineStr">
        <is>
          <t>판매가</t>
        </is>
      </c>
      <c r="E4" s="14" t="inlineStr"/>
    </row>
    <row r="6">
      <c r="A6" s="16" t="inlineStr">
        <is>
          <t>식재료 원가</t>
        </is>
      </c>
      <c r="B6" s="18">
        <f>IF(COUNTIF($A$10:$A$29,"&lt;&gt;")=0,"",IF(OR(COUNTIFS($A$10:$A$29,"&lt;&gt;",$E$10:$E$29,"")&gt;0,COUNTIFS($B$10:$B$29,"&lt;&gt;",$E$10:$E$29,"")&gt;0),"",SUM($E$10:$E$29)))</f>
        <v/>
      </c>
      <c r="C6" s="16" t="inlineStr">
        <is>
          <t>원가율</t>
        </is>
      </c>
      <c r="D6" s="19">
        <f>IF(OR($E$4="",NOT(ISNUMBER($E$4)),$E$4&lt;=0,$B$6=""),"",$B$6/$E$4)</f>
        <v/>
      </c>
    </row>
    <row r="7">
      <c r="A7" s="16" t="inlineStr">
        <is>
          <t>판매가 - 식재료비</t>
        </is>
      </c>
      <c r="B7" s="18">
        <f>IF(OR($E$4="",NOT(ISNUMBER($E$4)),$E$4&lt;=0,$B$6=""),"",$E$4-$B$6)</f>
        <v/>
      </c>
      <c r="C7" s="16" t="inlineStr">
        <is>
          <t>상태</t>
        </is>
      </c>
      <c r="D7" s="20">
        <f>IF($B$4="","메뉴명 입력",IF($E$4="","판매가 입력",IF(OR(NOT(ISNUMBER($E$4)),$E$4&lt;=0),"판매가 확인",IF(COUNTIF($A$10:$A$29,"&lt;&gt;")=0,"재료 입력",IF(OR(COUNTIFS($A$10:$A$29,"&lt;&gt;",$E$10:$E$29,"")&gt;0,COUNTIFS($B$10:$B$29,"&lt;&gt;",$E$10:$E$29,"")&gt;0),"입력 확인","계산 완료")))))</f>
        <v/>
      </c>
      <c r="E7" s="21" t="n"/>
    </row>
    <row r="9" ht="30" customHeight="1">
      <c r="A9" s="12" t="inlineStr">
        <is>
          <t>재료명(선택)</t>
        </is>
      </c>
      <c r="B9" s="12" t="inlineStr">
        <is>
          <t>사용량</t>
        </is>
      </c>
      <c r="C9" s="12" t="inlineStr">
        <is>
          <t>단위</t>
        </is>
      </c>
      <c r="D9" s="12" t="inlineStr">
        <is>
          <t>1단위 원가</t>
        </is>
      </c>
      <c r="E9" s="12" t="inlineStr">
        <is>
          <t>재료 원가</t>
        </is>
      </c>
    </row>
    <row r="10">
      <c r="A10" s="13" t="n"/>
      <c r="B10" s="13" t="n"/>
      <c r="C10" s="22">
        <f>IF($A10="","",IFERROR(VLOOKUP($A10,'재료 입력'!$A$4:$E$53,4,FALSE),""))</f>
        <v/>
      </c>
      <c r="D10" s="15">
        <f>IF($A10="","",IFERROR(VLOOKUP($A10,'재료 입력'!$A$4:$E$53,5,FALSE),""))</f>
        <v/>
      </c>
      <c r="E10" s="15">
        <f>IF(OR($A10="",$B10="",NOT(ISNUMBER($B10)),$B10&lt;=0,$D10="",NOT(ISNUMBER($D10)),$D10&lt;=0),"",$B10*$D10)</f>
        <v/>
      </c>
    </row>
    <row r="11">
      <c r="A11" s="13" t="n"/>
      <c r="B11" s="13" t="n"/>
      <c r="C11" s="22">
        <f>IF($A11="","",IFERROR(VLOOKUP($A11,'재료 입력'!$A$4:$E$53,4,FALSE),""))</f>
        <v/>
      </c>
      <c r="D11" s="15">
        <f>IF($A11="","",IFERROR(VLOOKUP($A11,'재료 입력'!$A$4:$E$53,5,FALSE),""))</f>
        <v/>
      </c>
      <c r="E11" s="15">
        <f>IF(OR($A11="",$B11="",NOT(ISNUMBER($B11)),$B11&lt;=0,$D11="",NOT(ISNUMBER($D11)),$D11&lt;=0),"",$B11*$D11)</f>
        <v/>
      </c>
    </row>
    <row r="12">
      <c r="A12" s="13" t="n"/>
      <c r="B12" s="13" t="n"/>
      <c r="C12" s="22">
        <f>IF($A12="","",IFERROR(VLOOKUP($A12,'재료 입력'!$A$4:$E$53,4,FALSE),""))</f>
        <v/>
      </c>
      <c r="D12" s="15">
        <f>IF($A12="","",IFERROR(VLOOKUP($A12,'재료 입력'!$A$4:$E$53,5,FALSE),""))</f>
        <v/>
      </c>
      <c r="E12" s="15">
        <f>IF(OR($A12="",$B12="",NOT(ISNUMBER($B12)),$B12&lt;=0,$D12="",NOT(ISNUMBER($D12)),$D12&lt;=0),"",$B12*$D12)</f>
        <v/>
      </c>
    </row>
    <row r="13">
      <c r="A13" s="13" t="n"/>
      <c r="B13" s="13" t="n"/>
      <c r="C13" s="22">
        <f>IF($A13="","",IFERROR(VLOOKUP($A13,'재료 입력'!$A$4:$E$53,4,FALSE),""))</f>
        <v/>
      </c>
      <c r="D13" s="15">
        <f>IF($A13="","",IFERROR(VLOOKUP($A13,'재료 입력'!$A$4:$E$53,5,FALSE),""))</f>
        <v/>
      </c>
      <c r="E13" s="15">
        <f>IF(OR($A13="",$B13="",NOT(ISNUMBER($B13)),$B13&lt;=0,$D13="",NOT(ISNUMBER($D13)),$D13&lt;=0),"",$B13*$D13)</f>
        <v/>
      </c>
    </row>
    <row r="14">
      <c r="A14" s="13" t="n"/>
      <c r="B14" s="13" t="n"/>
      <c r="C14" s="22">
        <f>IF($A14="","",IFERROR(VLOOKUP($A14,'재료 입력'!$A$4:$E$53,4,FALSE),""))</f>
        <v/>
      </c>
      <c r="D14" s="15">
        <f>IF($A14="","",IFERROR(VLOOKUP($A14,'재료 입력'!$A$4:$E$53,5,FALSE),""))</f>
        <v/>
      </c>
      <c r="E14" s="15">
        <f>IF(OR($A14="",$B14="",NOT(ISNUMBER($B14)),$B14&lt;=0,$D14="",NOT(ISNUMBER($D14)),$D14&lt;=0),"",$B14*$D14)</f>
        <v/>
      </c>
    </row>
    <row r="15">
      <c r="A15" s="13" t="n"/>
      <c r="B15" s="13" t="n"/>
      <c r="C15" s="22">
        <f>IF($A15="","",IFERROR(VLOOKUP($A15,'재료 입력'!$A$4:$E$53,4,FALSE),""))</f>
        <v/>
      </c>
      <c r="D15" s="15">
        <f>IF($A15="","",IFERROR(VLOOKUP($A15,'재료 입력'!$A$4:$E$53,5,FALSE),""))</f>
        <v/>
      </c>
      <c r="E15" s="15">
        <f>IF(OR($A15="",$B15="",NOT(ISNUMBER($B15)),$B15&lt;=0,$D15="",NOT(ISNUMBER($D15)),$D15&lt;=0),"",$B15*$D15)</f>
        <v/>
      </c>
    </row>
    <row r="16">
      <c r="A16" s="13" t="n"/>
      <c r="B16" s="13" t="n"/>
      <c r="C16" s="22">
        <f>IF($A16="","",IFERROR(VLOOKUP($A16,'재료 입력'!$A$4:$E$53,4,FALSE),""))</f>
        <v/>
      </c>
      <c r="D16" s="15">
        <f>IF($A16="","",IFERROR(VLOOKUP($A16,'재료 입력'!$A$4:$E$53,5,FALSE),""))</f>
        <v/>
      </c>
      <c r="E16" s="15">
        <f>IF(OR($A16="",$B16="",NOT(ISNUMBER($B16)),$B16&lt;=0,$D16="",NOT(ISNUMBER($D16)),$D16&lt;=0),"",$B16*$D16)</f>
        <v/>
      </c>
    </row>
    <row r="17">
      <c r="A17" s="13" t="n"/>
      <c r="B17" s="13" t="n"/>
      <c r="C17" s="22">
        <f>IF($A17="","",IFERROR(VLOOKUP($A17,'재료 입력'!$A$4:$E$53,4,FALSE),""))</f>
        <v/>
      </c>
      <c r="D17" s="15">
        <f>IF($A17="","",IFERROR(VLOOKUP($A17,'재료 입력'!$A$4:$E$53,5,FALSE),""))</f>
        <v/>
      </c>
      <c r="E17" s="15">
        <f>IF(OR($A17="",$B17="",NOT(ISNUMBER($B17)),$B17&lt;=0,$D17="",NOT(ISNUMBER($D17)),$D17&lt;=0),"",$B17*$D17)</f>
        <v/>
      </c>
    </row>
    <row r="18">
      <c r="A18" s="13" t="n"/>
      <c r="B18" s="13" t="n"/>
      <c r="C18" s="22">
        <f>IF($A18="","",IFERROR(VLOOKUP($A18,'재료 입력'!$A$4:$E$53,4,FALSE),""))</f>
        <v/>
      </c>
      <c r="D18" s="15">
        <f>IF($A18="","",IFERROR(VLOOKUP($A18,'재료 입력'!$A$4:$E$53,5,FALSE),""))</f>
        <v/>
      </c>
      <c r="E18" s="15">
        <f>IF(OR($A18="",$B18="",NOT(ISNUMBER($B18)),$B18&lt;=0,$D18="",NOT(ISNUMBER($D18)),$D18&lt;=0),"",$B18*$D18)</f>
        <v/>
      </c>
    </row>
    <row r="19">
      <c r="A19" s="13" t="n"/>
      <c r="B19" s="13" t="n"/>
      <c r="C19" s="22">
        <f>IF($A19="","",IFERROR(VLOOKUP($A19,'재료 입력'!$A$4:$E$53,4,FALSE),""))</f>
        <v/>
      </c>
      <c r="D19" s="15">
        <f>IF($A19="","",IFERROR(VLOOKUP($A19,'재료 입력'!$A$4:$E$53,5,FALSE),""))</f>
        <v/>
      </c>
      <c r="E19" s="15">
        <f>IF(OR($A19="",$B19="",NOT(ISNUMBER($B19)),$B19&lt;=0,$D19="",NOT(ISNUMBER($D19)),$D19&lt;=0),"",$B19*$D19)</f>
        <v/>
      </c>
    </row>
    <row r="20">
      <c r="A20" s="13" t="n"/>
      <c r="B20" s="13" t="n"/>
      <c r="C20" s="22">
        <f>IF($A20="","",IFERROR(VLOOKUP($A20,'재료 입력'!$A$4:$E$53,4,FALSE),""))</f>
        <v/>
      </c>
      <c r="D20" s="15">
        <f>IF($A20="","",IFERROR(VLOOKUP($A20,'재료 입력'!$A$4:$E$53,5,FALSE),""))</f>
        <v/>
      </c>
      <c r="E20" s="15">
        <f>IF(OR($A20="",$B20="",NOT(ISNUMBER($B20)),$B20&lt;=0,$D20="",NOT(ISNUMBER($D20)),$D20&lt;=0),"",$B20*$D20)</f>
        <v/>
      </c>
    </row>
    <row r="21">
      <c r="A21" s="13" t="n"/>
      <c r="B21" s="13" t="n"/>
      <c r="C21" s="22">
        <f>IF($A21="","",IFERROR(VLOOKUP($A21,'재료 입력'!$A$4:$E$53,4,FALSE),""))</f>
        <v/>
      </c>
      <c r="D21" s="15">
        <f>IF($A21="","",IFERROR(VLOOKUP($A21,'재료 입력'!$A$4:$E$53,5,FALSE),""))</f>
        <v/>
      </c>
      <c r="E21" s="15">
        <f>IF(OR($A21="",$B21="",NOT(ISNUMBER($B21)),$B21&lt;=0,$D21="",NOT(ISNUMBER($D21)),$D21&lt;=0),"",$B21*$D21)</f>
        <v/>
      </c>
    </row>
    <row r="22">
      <c r="A22" s="13" t="n"/>
      <c r="B22" s="13" t="n"/>
      <c r="C22" s="22">
        <f>IF($A22="","",IFERROR(VLOOKUP($A22,'재료 입력'!$A$4:$E$53,4,FALSE),""))</f>
        <v/>
      </c>
      <c r="D22" s="15">
        <f>IF($A22="","",IFERROR(VLOOKUP($A22,'재료 입력'!$A$4:$E$53,5,FALSE),""))</f>
        <v/>
      </c>
      <c r="E22" s="15">
        <f>IF(OR($A22="",$B22="",NOT(ISNUMBER($B22)),$B22&lt;=0,$D22="",NOT(ISNUMBER($D22)),$D22&lt;=0),"",$B22*$D22)</f>
        <v/>
      </c>
    </row>
    <row r="23">
      <c r="A23" s="13" t="n"/>
      <c r="B23" s="13" t="n"/>
      <c r="C23" s="22">
        <f>IF($A23="","",IFERROR(VLOOKUP($A23,'재료 입력'!$A$4:$E$53,4,FALSE),""))</f>
        <v/>
      </c>
      <c r="D23" s="15">
        <f>IF($A23="","",IFERROR(VLOOKUP($A23,'재료 입력'!$A$4:$E$53,5,FALSE),""))</f>
        <v/>
      </c>
      <c r="E23" s="15">
        <f>IF(OR($A23="",$B23="",NOT(ISNUMBER($B23)),$B23&lt;=0,$D23="",NOT(ISNUMBER($D23)),$D23&lt;=0),"",$B23*$D23)</f>
        <v/>
      </c>
    </row>
    <row r="24">
      <c r="A24" s="13" t="n"/>
      <c r="B24" s="13" t="n"/>
      <c r="C24" s="22">
        <f>IF($A24="","",IFERROR(VLOOKUP($A24,'재료 입력'!$A$4:$E$53,4,FALSE),""))</f>
        <v/>
      </c>
      <c r="D24" s="15">
        <f>IF($A24="","",IFERROR(VLOOKUP($A24,'재료 입력'!$A$4:$E$53,5,FALSE),""))</f>
        <v/>
      </c>
      <c r="E24" s="15">
        <f>IF(OR($A24="",$B24="",NOT(ISNUMBER($B24)),$B24&lt;=0,$D24="",NOT(ISNUMBER($D24)),$D24&lt;=0),"",$B24*$D24)</f>
        <v/>
      </c>
    </row>
    <row r="25">
      <c r="A25" s="13" t="n"/>
      <c r="B25" s="13" t="n"/>
      <c r="C25" s="22">
        <f>IF($A25="","",IFERROR(VLOOKUP($A25,'재료 입력'!$A$4:$E$53,4,FALSE),""))</f>
        <v/>
      </c>
      <c r="D25" s="15">
        <f>IF($A25="","",IFERROR(VLOOKUP($A25,'재료 입력'!$A$4:$E$53,5,FALSE),""))</f>
        <v/>
      </c>
      <c r="E25" s="15">
        <f>IF(OR($A25="",$B25="",NOT(ISNUMBER($B25)),$B25&lt;=0,$D25="",NOT(ISNUMBER($D25)),$D25&lt;=0),"",$B25*$D25)</f>
        <v/>
      </c>
    </row>
    <row r="26">
      <c r="A26" s="13" t="n"/>
      <c r="B26" s="13" t="n"/>
      <c r="C26" s="22">
        <f>IF($A26="","",IFERROR(VLOOKUP($A26,'재료 입력'!$A$4:$E$53,4,FALSE),""))</f>
        <v/>
      </c>
      <c r="D26" s="15">
        <f>IF($A26="","",IFERROR(VLOOKUP($A26,'재료 입력'!$A$4:$E$53,5,FALSE),""))</f>
        <v/>
      </c>
      <c r="E26" s="15">
        <f>IF(OR($A26="",$B26="",NOT(ISNUMBER($B26)),$B26&lt;=0,$D26="",NOT(ISNUMBER($D26)),$D26&lt;=0),"",$B26*$D26)</f>
        <v/>
      </c>
    </row>
    <row r="27">
      <c r="A27" s="13" t="n"/>
      <c r="B27" s="13" t="n"/>
      <c r="C27" s="22">
        <f>IF($A27="","",IFERROR(VLOOKUP($A27,'재료 입력'!$A$4:$E$53,4,FALSE),""))</f>
        <v/>
      </c>
      <c r="D27" s="15">
        <f>IF($A27="","",IFERROR(VLOOKUP($A27,'재료 입력'!$A$4:$E$53,5,FALSE),""))</f>
        <v/>
      </c>
      <c r="E27" s="15">
        <f>IF(OR($A27="",$B27="",NOT(ISNUMBER($B27)),$B27&lt;=0,$D27="",NOT(ISNUMBER($D27)),$D27&lt;=0),"",$B27*$D27)</f>
        <v/>
      </c>
    </row>
    <row r="28">
      <c r="A28" s="13" t="n"/>
      <c r="B28" s="13" t="n"/>
      <c r="C28" s="22">
        <f>IF($A28="","",IFERROR(VLOOKUP($A28,'재료 입력'!$A$4:$E$53,4,FALSE),""))</f>
        <v/>
      </c>
      <c r="D28" s="15">
        <f>IF($A28="","",IFERROR(VLOOKUP($A28,'재료 입력'!$A$4:$E$53,5,FALSE),""))</f>
        <v/>
      </c>
      <c r="E28" s="15">
        <f>IF(OR($A28="",$B28="",NOT(ISNUMBER($B28)),$B28&lt;=0,$D28="",NOT(ISNUMBER($D28)),$D28&lt;=0),"",$B28*$D28)</f>
        <v/>
      </c>
    </row>
    <row r="29">
      <c r="A29" s="13" t="n"/>
      <c r="B29" s="13" t="n"/>
      <c r="C29" s="22">
        <f>IF($A29="","",IFERROR(VLOOKUP($A29,'재료 입력'!$A$4:$E$53,4,FALSE),""))</f>
        <v/>
      </c>
      <c r="D29" s="15">
        <f>IF($A29="","",IFERROR(VLOOKUP($A29,'재료 입력'!$A$4:$E$53,5,FALSE),""))</f>
        <v/>
      </c>
      <c r="E29" s="15">
        <f>IF(OR($A29="",$B29="",NOT(ISNUMBER($B29)),$B29&lt;=0,$D29="",NOT(ISNUMBER($D29)),$D29&lt;=0),"",$B29*$D29)</f>
        <v/>
      </c>
    </row>
  </sheetData>
  <autoFilter ref="A9:E29"/>
  <mergeCells count="3">
    <mergeCell ref="A2:E2"/>
    <mergeCell ref="B4:C4"/>
    <mergeCell ref="D7:E7"/>
  </mergeCells>
  <conditionalFormatting sqref="D7:E7">
    <cfRule type="expression" priority="1" dxfId="1">
      <formula>$D$7="계산 완료"</formula>
    </cfRule>
    <cfRule type="expression" priority="2" dxfId="2">
      <formula>OR($D$7="메뉴명 입력",$D$7="판매가 입력",$D$7="판매가 확인",$D$7="재료 입력")</formula>
    </cfRule>
    <cfRule type="expression" priority="3" dxfId="0">
      <formula>$D$7="입력 확인"</formula>
    </cfRule>
  </conditionalFormatting>
  <dataValidations count="2">
    <dataValidation sqref="A10:A29" showDropDown="0" showInputMessage="0" showErrorMessage="1" allowBlank="1" errorTitle="재료명 확인" error="재료 입력 시트에 등록된 재료를 선택하세요." type="list" errorStyle="stop">
      <formula1>=IngredientNames</formula1>
    </dataValidation>
    <dataValidation sqref="B10:B29 E4" showDropDown="0" showInputMessage="0" showErrorMessage="1" allowBlank="1" errorTitle="판매가 또는 사용량 확인" error="0보다 큰 숫자를 입력하세요." type="decimal" errorStyle="stop" operator="greaterThan">
      <formula1>0</formula1>
    </dataValidation>
  </dataValidations>
  <hyperlinks>
    <hyperlink xmlns:r="http://schemas.openxmlformats.org/officeDocument/2006/relationships" ref="E1" r:id="rId1"/>
  </hyperlinks>
  <pageMargins left="0.75" right="0.75" top="1" bottom="1" header="0.5" footer="0.5"/>
  <pageSetup fitToWidth="1"/>
  <headerFooter>
    <oddHeader/>
    <oddFooter>&amp;CKitchenCost  https://kitchencost.app/ko/</oddFooter>
    <evenHeader/>
    <evenFooter/>
    <firstHeader/>
    <firstFooter/>
  </headerFooter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94A3B8"/>
    <outlinePr summaryBelow="1" summaryRight="1"/>
    <pageSetUpPr fitToPage="1"/>
  </sheetPr>
  <dimension ref="A1:E29"/>
  <sheetViews>
    <sheetView showGridLines="0" zoomScale="95" workbookViewId="0">
      <pane ySplit="9" topLeftCell="A10" activePane="bottomLeft" state="frozen"/>
      <selection pane="bottomLeft" activeCell="B4" sqref="B4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16" customWidth="1" min="4" max="4"/>
    <col width="16" customWidth="1" min="5" max="5"/>
  </cols>
  <sheetData>
    <row r="1">
      <c r="A1" s="10" t="inlineStr">
        <is>
          <t>메뉴 원가 계산</t>
        </is>
      </c>
      <c r="E1" s="11" t="inlineStr">
        <is>
          <t>KitchenCost.app</t>
        </is>
      </c>
    </row>
    <row r="2" ht="26" customHeight="1">
      <c r="A2" s="2" t="inlineStr">
        <is>
          <t>사용 예시입니다. 새 메뉴는 빈 메뉴 템플릿을 복제하세요.</t>
        </is>
      </c>
    </row>
    <row r="4">
      <c r="A4" s="16" t="inlineStr">
        <is>
          <t>메뉴명</t>
        </is>
      </c>
      <c r="B4" s="13" t="inlineStr">
        <is>
          <t>떡볶이</t>
        </is>
      </c>
      <c r="C4" s="17" t="n"/>
      <c r="D4" s="16" t="inlineStr">
        <is>
          <t>판매가</t>
        </is>
      </c>
      <c r="E4" s="14" t="n">
        <v>6500</v>
      </c>
    </row>
    <row r="6">
      <c r="A6" s="16" t="inlineStr">
        <is>
          <t>식재료 원가</t>
        </is>
      </c>
      <c r="B6" s="18">
        <f>IF(COUNTIF($A$10:$A$29,"&lt;&gt;")=0,"",IF(OR(COUNTIFS($A$10:$A$29,"&lt;&gt;",$E$10:$E$29,"")&gt;0,COUNTIFS($B$10:$B$29,"&lt;&gt;",$E$10:$E$29,"")&gt;0),"",SUM($E$10:$E$29)))</f>
        <v/>
      </c>
      <c r="C6" s="16" t="inlineStr">
        <is>
          <t>원가율</t>
        </is>
      </c>
      <c r="D6" s="19">
        <f>IF(OR($E$4="",NOT(ISNUMBER($E$4)),$E$4&lt;=0,$B$6=""),"",$B$6/$E$4)</f>
        <v/>
      </c>
    </row>
    <row r="7">
      <c r="A7" s="16" t="inlineStr">
        <is>
          <t>판매가 - 식재료비</t>
        </is>
      </c>
      <c r="B7" s="18">
        <f>IF(OR($E$4="",NOT(ISNUMBER($E$4)),$E$4&lt;=0,$B$6=""),"",$E$4-$B$6)</f>
        <v/>
      </c>
      <c r="C7" s="16" t="inlineStr">
        <is>
          <t>상태</t>
        </is>
      </c>
      <c r="D7" s="20">
        <f>IF($B$4="","메뉴명 입력",IF($E$4="","판매가 입력",IF(OR(NOT(ISNUMBER($E$4)),$E$4&lt;=0),"판매가 확인",IF(COUNTIF($A$10:$A$29,"&lt;&gt;")=0,"재료 입력",IF(OR(COUNTIFS($A$10:$A$29,"&lt;&gt;",$E$10:$E$29,"")&gt;0,COUNTIFS($B$10:$B$29,"&lt;&gt;",$E$10:$E$29,"")&gt;0),"입력 확인","계산 완료")))))</f>
        <v/>
      </c>
      <c r="E7" s="21" t="n"/>
    </row>
    <row r="9" ht="30" customHeight="1">
      <c r="A9" s="12" t="inlineStr">
        <is>
          <t>재료명(선택)</t>
        </is>
      </c>
      <c r="B9" s="12" t="inlineStr">
        <is>
          <t>사용량</t>
        </is>
      </c>
      <c r="C9" s="12" t="inlineStr">
        <is>
          <t>단위</t>
        </is>
      </c>
      <c r="D9" s="12" t="inlineStr">
        <is>
          <t>1단위 원가</t>
        </is>
      </c>
      <c r="E9" s="12" t="inlineStr">
        <is>
          <t>재료 원가</t>
        </is>
      </c>
    </row>
    <row r="10">
      <c r="A10" s="13" t="inlineStr">
        <is>
          <t>떡볶이 떡</t>
        </is>
      </c>
      <c r="B10" s="13" t="n">
        <v>200</v>
      </c>
      <c r="C10" s="22">
        <f>IF($A10="","",IFERROR(VLOOKUP($A10,'재료 입력'!$A$4:$E$53,4,FALSE),""))</f>
        <v/>
      </c>
      <c r="D10" s="15">
        <f>IF($A10="","",IFERROR(VLOOKUP($A10,'재료 입력'!$A$4:$E$53,5,FALSE),""))</f>
        <v/>
      </c>
      <c r="E10" s="15">
        <f>IF(OR($A10="",$B10="",NOT(ISNUMBER($B10)),$B10&lt;=0,$D10="",NOT(ISNUMBER($D10)),$D10&lt;=0),"",$B10*$D10)</f>
        <v/>
      </c>
    </row>
    <row r="11">
      <c r="A11" s="13" t="inlineStr">
        <is>
          <t>어묵</t>
        </is>
      </c>
      <c r="B11" s="13" t="n">
        <v>60</v>
      </c>
      <c r="C11" s="22">
        <f>IF($A11="","",IFERROR(VLOOKUP($A11,'재료 입력'!$A$4:$E$53,4,FALSE),""))</f>
        <v/>
      </c>
      <c r="D11" s="15">
        <f>IF($A11="","",IFERROR(VLOOKUP($A11,'재료 입력'!$A$4:$E$53,5,FALSE),""))</f>
        <v/>
      </c>
      <c r="E11" s="15">
        <f>IF(OR($A11="",$B11="",NOT(ISNUMBER($B11)),$B11&lt;=0,$D11="",NOT(ISNUMBER($D11)),$D11&lt;=0),"",$B11*$D11)</f>
        <v/>
      </c>
    </row>
    <row r="12">
      <c r="A12" s="13" t="inlineStr">
        <is>
          <t>고추장</t>
        </is>
      </c>
      <c r="B12" s="13" t="n">
        <v>35</v>
      </c>
      <c r="C12" s="22">
        <f>IF($A12="","",IFERROR(VLOOKUP($A12,'재료 입력'!$A$4:$E$53,4,FALSE),""))</f>
        <v/>
      </c>
      <c r="D12" s="15">
        <f>IF($A12="","",IFERROR(VLOOKUP($A12,'재료 입력'!$A$4:$E$53,5,FALSE),""))</f>
        <v/>
      </c>
      <c r="E12" s="15">
        <f>IF(OR($A12="",$B12="",NOT(ISNUMBER($B12)),$B12&lt;=0,$D12="",NOT(ISNUMBER($D12)),$D12&lt;=0),"",$B12*$D12)</f>
        <v/>
      </c>
    </row>
    <row r="13">
      <c r="A13" s="13" t="inlineStr">
        <is>
          <t>고춧가루</t>
        </is>
      </c>
      <c r="B13" s="13" t="n">
        <v>5</v>
      </c>
      <c r="C13" s="22">
        <f>IF($A13="","",IFERROR(VLOOKUP($A13,'재료 입력'!$A$4:$E$53,4,FALSE),""))</f>
        <v/>
      </c>
      <c r="D13" s="15">
        <f>IF($A13="","",IFERROR(VLOOKUP($A13,'재료 입력'!$A$4:$E$53,5,FALSE),""))</f>
        <v/>
      </c>
      <c r="E13" s="15">
        <f>IF(OR($A13="",$B13="",NOT(ISNUMBER($B13)),$B13&lt;=0,$D13="",NOT(ISNUMBER($D13)),$D13&lt;=0),"",$B13*$D13)</f>
        <v/>
      </c>
    </row>
    <row r="14">
      <c r="A14" s="13" t="inlineStr">
        <is>
          <t>설탕</t>
        </is>
      </c>
      <c r="B14" s="13" t="n">
        <v>15</v>
      </c>
      <c r="C14" s="22">
        <f>IF($A14="","",IFERROR(VLOOKUP($A14,'재료 입력'!$A$4:$E$53,4,FALSE),""))</f>
        <v/>
      </c>
      <c r="D14" s="15">
        <f>IF($A14="","",IFERROR(VLOOKUP($A14,'재료 입력'!$A$4:$E$53,5,FALSE),""))</f>
        <v/>
      </c>
      <c r="E14" s="15">
        <f>IF(OR($A14="",$B14="",NOT(ISNUMBER($B14)),$B14&lt;=0,$D14="",NOT(ISNUMBER($D14)),$D14&lt;=0),"",$B14*$D14)</f>
        <v/>
      </c>
    </row>
    <row r="15">
      <c r="A15" s="13" t="inlineStr">
        <is>
          <t>양배추</t>
        </is>
      </c>
      <c r="B15" s="13" t="n">
        <v>50</v>
      </c>
      <c r="C15" s="22">
        <f>IF($A15="","",IFERROR(VLOOKUP($A15,'재료 입력'!$A$4:$E$53,4,FALSE),""))</f>
        <v/>
      </c>
      <c r="D15" s="15">
        <f>IF($A15="","",IFERROR(VLOOKUP($A15,'재료 입력'!$A$4:$E$53,5,FALSE),""))</f>
        <v/>
      </c>
      <c r="E15" s="15">
        <f>IF(OR($A15="",$B15="",NOT(ISNUMBER($B15)),$B15&lt;=0,$D15="",NOT(ISNUMBER($D15)),$D15&lt;=0),"",$B15*$D15)</f>
        <v/>
      </c>
    </row>
    <row r="16">
      <c r="A16" s="13" t="inlineStr">
        <is>
          <t>대파</t>
        </is>
      </c>
      <c r="B16" s="13" t="n">
        <v>20</v>
      </c>
      <c r="C16" s="22">
        <f>IF($A16="","",IFERROR(VLOOKUP($A16,'재료 입력'!$A$4:$E$53,4,FALSE),""))</f>
        <v/>
      </c>
      <c r="D16" s="15">
        <f>IF($A16="","",IFERROR(VLOOKUP($A16,'재료 입력'!$A$4:$E$53,5,FALSE),""))</f>
        <v/>
      </c>
      <c r="E16" s="15">
        <f>IF(OR($A16="",$B16="",NOT(ISNUMBER($B16)),$B16&lt;=0,$D16="",NOT(ISNUMBER($D16)),$D16&lt;=0),"",$B16*$D16)</f>
        <v/>
      </c>
    </row>
    <row r="17">
      <c r="A17" s="13" t="inlineStr">
        <is>
          <t>삶은 달걀</t>
        </is>
      </c>
      <c r="B17" s="13" t="n">
        <v>1</v>
      </c>
      <c r="C17" s="22">
        <f>IF($A17="","",IFERROR(VLOOKUP($A17,'재료 입력'!$A$4:$E$53,4,FALSE),""))</f>
        <v/>
      </c>
      <c r="D17" s="15">
        <f>IF($A17="","",IFERROR(VLOOKUP($A17,'재료 입력'!$A$4:$E$53,5,FALSE),""))</f>
        <v/>
      </c>
      <c r="E17" s="15">
        <f>IF(OR($A17="",$B17="",NOT(ISNUMBER($B17)),$B17&lt;=0,$D17="",NOT(ISNUMBER($D17)),$D17&lt;=0),"",$B17*$D17)</f>
        <v/>
      </c>
    </row>
    <row r="18">
      <c r="A18" s="13" t="inlineStr">
        <is>
          <t>멸치 육수</t>
        </is>
      </c>
      <c r="B18" s="13" t="n">
        <v>300</v>
      </c>
      <c r="C18" s="22">
        <f>IF($A18="","",IFERROR(VLOOKUP($A18,'재료 입력'!$A$4:$E$53,4,FALSE),""))</f>
        <v/>
      </c>
      <c r="D18" s="15">
        <f>IF($A18="","",IFERROR(VLOOKUP($A18,'재료 입력'!$A$4:$E$53,5,FALSE),""))</f>
        <v/>
      </c>
      <c r="E18" s="15">
        <f>IF(OR($A18="",$B18="",NOT(ISNUMBER($B18)),$B18&lt;=0,$D18="",NOT(ISNUMBER($D18)),$D18&lt;=0),"",$B18*$D18)</f>
        <v/>
      </c>
    </row>
    <row r="19">
      <c r="A19" s="13" t="inlineStr">
        <is>
          <t>포장 용기</t>
        </is>
      </c>
      <c r="B19" s="13" t="n">
        <v>1</v>
      </c>
      <c r="C19" s="22">
        <f>IF($A19="","",IFERROR(VLOOKUP($A19,'재료 입력'!$A$4:$E$53,4,FALSE),""))</f>
        <v/>
      </c>
      <c r="D19" s="15">
        <f>IF($A19="","",IFERROR(VLOOKUP($A19,'재료 입력'!$A$4:$E$53,5,FALSE),""))</f>
        <v/>
      </c>
      <c r="E19" s="15">
        <f>IF(OR($A19="",$B19="",NOT(ISNUMBER($B19)),$B19&lt;=0,$D19="",NOT(ISNUMBER($D19)),$D19&lt;=0),"",$B19*$D19)</f>
        <v/>
      </c>
    </row>
    <row r="20">
      <c r="A20" s="13" t="n"/>
      <c r="B20" s="13" t="n"/>
      <c r="C20" s="22">
        <f>IF($A20="","",IFERROR(VLOOKUP($A20,'재료 입력'!$A$4:$E$53,4,FALSE),""))</f>
        <v/>
      </c>
      <c r="D20" s="15">
        <f>IF($A20="","",IFERROR(VLOOKUP($A20,'재료 입력'!$A$4:$E$53,5,FALSE),""))</f>
        <v/>
      </c>
      <c r="E20" s="15">
        <f>IF(OR($A20="",$B20="",NOT(ISNUMBER($B20)),$B20&lt;=0,$D20="",NOT(ISNUMBER($D20)),$D20&lt;=0),"",$B20*$D20)</f>
        <v/>
      </c>
    </row>
    <row r="21">
      <c r="A21" s="13" t="n"/>
      <c r="B21" s="13" t="n"/>
      <c r="C21" s="22">
        <f>IF($A21="","",IFERROR(VLOOKUP($A21,'재료 입력'!$A$4:$E$53,4,FALSE),""))</f>
        <v/>
      </c>
      <c r="D21" s="15">
        <f>IF($A21="","",IFERROR(VLOOKUP($A21,'재료 입력'!$A$4:$E$53,5,FALSE),""))</f>
        <v/>
      </c>
      <c r="E21" s="15">
        <f>IF(OR($A21="",$B21="",NOT(ISNUMBER($B21)),$B21&lt;=0,$D21="",NOT(ISNUMBER($D21)),$D21&lt;=0),"",$B21*$D21)</f>
        <v/>
      </c>
    </row>
    <row r="22">
      <c r="A22" s="13" t="n"/>
      <c r="B22" s="13" t="n"/>
      <c r="C22" s="22">
        <f>IF($A22="","",IFERROR(VLOOKUP($A22,'재료 입력'!$A$4:$E$53,4,FALSE),""))</f>
        <v/>
      </c>
      <c r="D22" s="15">
        <f>IF($A22="","",IFERROR(VLOOKUP($A22,'재료 입력'!$A$4:$E$53,5,FALSE),""))</f>
        <v/>
      </c>
      <c r="E22" s="15">
        <f>IF(OR($A22="",$B22="",NOT(ISNUMBER($B22)),$B22&lt;=0,$D22="",NOT(ISNUMBER($D22)),$D22&lt;=0),"",$B22*$D22)</f>
        <v/>
      </c>
    </row>
    <row r="23">
      <c r="A23" s="13" t="n"/>
      <c r="B23" s="13" t="n"/>
      <c r="C23" s="22">
        <f>IF($A23="","",IFERROR(VLOOKUP($A23,'재료 입력'!$A$4:$E$53,4,FALSE),""))</f>
        <v/>
      </c>
      <c r="D23" s="15">
        <f>IF($A23="","",IFERROR(VLOOKUP($A23,'재료 입력'!$A$4:$E$53,5,FALSE),""))</f>
        <v/>
      </c>
      <c r="E23" s="15">
        <f>IF(OR($A23="",$B23="",NOT(ISNUMBER($B23)),$B23&lt;=0,$D23="",NOT(ISNUMBER($D23)),$D23&lt;=0),"",$B23*$D23)</f>
        <v/>
      </c>
    </row>
    <row r="24">
      <c r="A24" s="13" t="n"/>
      <c r="B24" s="13" t="n"/>
      <c r="C24" s="22">
        <f>IF($A24="","",IFERROR(VLOOKUP($A24,'재료 입력'!$A$4:$E$53,4,FALSE),""))</f>
        <v/>
      </c>
      <c r="D24" s="15">
        <f>IF($A24="","",IFERROR(VLOOKUP($A24,'재료 입력'!$A$4:$E$53,5,FALSE),""))</f>
        <v/>
      </c>
      <c r="E24" s="15">
        <f>IF(OR($A24="",$B24="",NOT(ISNUMBER($B24)),$B24&lt;=0,$D24="",NOT(ISNUMBER($D24)),$D24&lt;=0),"",$B24*$D24)</f>
        <v/>
      </c>
    </row>
    <row r="25">
      <c r="A25" s="13" t="n"/>
      <c r="B25" s="13" t="n"/>
      <c r="C25" s="22">
        <f>IF($A25="","",IFERROR(VLOOKUP($A25,'재료 입력'!$A$4:$E$53,4,FALSE),""))</f>
        <v/>
      </c>
      <c r="D25" s="15">
        <f>IF($A25="","",IFERROR(VLOOKUP($A25,'재료 입력'!$A$4:$E$53,5,FALSE),""))</f>
        <v/>
      </c>
      <c r="E25" s="15">
        <f>IF(OR($A25="",$B25="",NOT(ISNUMBER($B25)),$B25&lt;=0,$D25="",NOT(ISNUMBER($D25)),$D25&lt;=0),"",$B25*$D25)</f>
        <v/>
      </c>
    </row>
    <row r="26">
      <c r="A26" s="13" t="n"/>
      <c r="B26" s="13" t="n"/>
      <c r="C26" s="22">
        <f>IF($A26="","",IFERROR(VLOOKUP($A26,'재료 입력'!$A$4:$E$53,4,FALSE),""))</f>
        <v/>
      </c>
      <c r="D26" s="15">
        <f>IF($A26="","",IFERROR(VLOOKUP($A26,'재료 입력'!$A$4:$E$53,5,FALSE),""))</f>
        <v/>
      </c>
      <c r="E26" s="15">
        <f>IF(OR($A26="",$B26="",NOT(ISNUMBER($B26)),$B26&lt;=0,$D26="",NOT(ISNUMBER($D26)),$D26&lt;=0),"",$B26*$D26)</f>
        <v/>
      </c>
    </row>
    <row r="27">
      <c r="A27" s="13" t="n"/>
      <c r="B27" s="13" t="n"/>
      <c r="C27" s="22">
        <f>IF($A27="","",IFERROR(VLOOKUP($A27,'재료 입력'!$A$4:$E$53,4,FALSE),""))</f>
        <v/>
      </c>
      <c r="D27" s="15">
        <f>IF($A27="","",IFERROR(VLOOKUP($A27,'재료 입력'!$A$4:$E$53,5,FALSE),""))</f>
        <v/>
      </c>
      <c r="E27" s="15">
        <f>IF(OR($A27="",$B27="",NOT(ISNUMBER($B27)),$B27&lt;=0,$D27="",NOT(ISNUMBER($D27)),$D27&lt;=0),"",$B27*$D27)</f>
        <v/>
      </c>
    </row>
    <row r="28">
      <c r="A28" s="13" t="n"/>
      <c r="B28" s="13" t="n"/>
      <c r="C28" s="22">
        <f>IF($A28="","",IFERROR(VLOOKUP($A28,'재료 입력'!$A$4:$E$53,4,FALSE),""))</f>
        <v/>
      </c>
      <c r="D28" s="15">
        <f>IF($A28="","",IFERROR(VLOOKUP($A28,'재료 입력'!$A$4:$E$53,5,FALSE),""))</f>
        <v/>
      </c>
      <c r="E28" s="15">
        <f>IF(OR($A28="",$B28="",NOT(ISNUMBER($B28)),$B28&lt;=0,$D28="",NOT(ISNUMBER($D28)),$D28&lt;=0),"",$B28*$D28)</f>
        <v/>
      </c>
    </row>
    <row r="29">
      <c r="A29" s="13" t="n"/>
      <c r="B29" s="13" t="n"/>
      <c r="C29" s="22">
        <f>IF($A29="","",IFERROR(VLOOKUP($A29,'재료 입력'!$A$4:$E$53,4,FALSE),""))</f>
        <v/>
      </c>
      <c r="D29" s="15">
        <f>IF($A29="","",IFERROR(VLOOKUP($A29,'재료 입력'!$A$4:$E$53,5,FALSE),""))</f>
        <v/>
      </c>
      <c r="E29" s="15">
        <f>IF(OR($A29="",$B29="",NOT(ISNUMBER($B29)),$B29&lt;=0,$D29="",NOT(ISNUMBER($D29)),$D29&lt;=0),"",$B29*$D29)</f>
        <v/>
      </c>
    </row>
  </sheetData>
  <autoFilter ref="A9:E29"/>
  <mergeCells count="3">
    <mergeCell ref="A2:E2"/>
    <mergeCell ref="B4:C4"/>
    <mergeCell ref="D7:E7"/>
  </mergeCells>
  <conditionalFormatting sqref="D7:E7">
    <cfRule type="expression" priority="1" dxfId="1">
      <formula>$D$7="계산 완료"</formula>
    </cfRule>
    <cfRule type="expression" priority="2" dxfId="2">
      <formula>OR($D$7="메뉴명 입력",$D$7="판매가 입력",$D$7="판매가 확인",$D$7="재료 입력")</formula>
    </cfRule>
    <cfRule type="expression" priority="3" dxfId="0">
      <formula>$D$7="입력 확인"</formula>
    </cfRule>
  </conditionalFormatting>
  <dataValidations count="2">
    <dataValidation sqref="A10:A29" showDropDown="0" showInputMessage="0" showErrorMessage="1" allowBlank="1" errorTitle="재료명 확인" error="재료 입력 시트에 등록된 재료를 선택하세요." type="list" errorStyle="stop">
      <formula1>=IngredientNames</formula1>
    </dataValidation>
    <dataValidation sqref="B10:B29 E4" showDropDown="0" showInputMessage="0" showErrorMessage="1" allowBlank="1" errorTitle="판매가 또는 사용량 확인" error="0보다 큰 숫자를 입력하세요." type="decimal" errorStyle="stop" operator="greaterThan">
      <formula1>0</formula1>
    </dataValidation>
  </dataValidations>
  <hyperlinks>
    <hyperlink xmlns:r="http://schemas.openxmlformats.org/officeDocument/2006/relationships" ref="E1" r:id="rId1"/>
  </hyperlinks>
  <pageMargins left="0.75" right="0.75" top="1" bottom="1" header="0.5" footer="0.5"/>
  <pageSetup fitToWidth="1"/>
  <headerFooter>
    <oddHeader/>
    <oddFooter>&amp;CKitchenCost  https://kitchencost.app/ko/</oddFooter>
    <evenHeader/>
    <evenFooter/>
    <firstHeader/>
    <firstFooter/>
  </headerFooter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KitchenCost</dc:creator>
  <dc:title xmlns:dc="http://purl.org/dc/elements/1.1/">KitchenCost 메뉴 원가계산 엑셀</dc:title>
  <dc:description xmlns:dc="http://purl.org/dc/elements/1.1/">버전 3.3 / 2026-08-03. 메뉴별 식재료 원가 계산용. 매크로와 외부 통합문서 연결 없음.</dc:description>
  <dcterms:created xmlns:dcterms="http://purl.org/dc/terms/" xmlns:xsi="http://www.w3.org/2001/XMLSchema-instance" xsi:type="dcterms:W3CDTF">2026-08-03T09:35:35Z</dcterms:created>
  <dcterms:modified xmlns:dcterms="http://purl.org/dc/terms/" xmlns:xsi="http://www.w3.org/2001/XMLSchema-instance" xsi:type="dcterms:W3CDTF">2026-08-03T09:35:35Z</dcterms:modified>
</cp:coreProperties>
</file>