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共有用サマリー" sheetId="1" r:id="rId1"/>
    <sheet name="提供記録" sheetId="2" r:id="rId2"/>
    <sheet name="従業員別月次" sheetId="3" r:id="rId3"/>
    <sheet name="給与明細照合" sheetId="4" r:id="rId4"/>
    <sheet name="確認・出典" sheetId="5" r:id="rId5"/>
  </sheets>
  <definedNames>
    <definedName name="_xlnm.Print_Area" localSheetId="0">'共有用サマリー'!$A$1:$F$20</definedName>
    <definedName name="_xlnm.Print_Area" localSheetId="4">'確認・出典'!$A$1:$D$23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&quot;¥&quot;#,##0;[Red]-&quot;¥&quot;#,##0"/>
    <numFmt numFmtId="165" formatCode="yyyy-mm-dd"/>
    <numFmt numFmtId="166" formatCode="&quot;$&quot;#,##0.00;[Red]-&quot;$&quot;#,##0.00"/>
  </numFmts>
  <fonts count="6">
    <font>
      <sz val="10"/>
      <color rgb="FF1F2937"/>
      <name val="Arial"/>
    </font>
    <font>
      <b/>
      <sz val="16"/>
      <color rgb="FFFFFFFF"/>
      <name val="Arial"/>
    </font>
    <font>
      <b/>
      <sz val="11"/>
      <color rgb="FFFFFFFF"/>
      <name val="Arial"/>
    </font>
    <font>
      <b/>
      <sz val="11"/>
      <color rgb="FF17324D"/>
      <name val="Arial"/>
    </font>
    <font>
      <sz val="9"/>
      <color rgb="FF64748B"/>
      <name val="Arial"/>
    </font>
    <font>
      <b/>
      <sz val="12"/>
      <color rgb="FF17324D"/>
      <name val="Arial"/>
    </font>
  </fonts>
  <fills count="8">
    <fill>
      <patternFill patternType="none"/>
    </fill>
    <fill>
      <patternFill patternType="gray125"/>
    </fill>
    <fill>
      <patternFill patternType="solid">
        <fgColor rgb="FF17324D"/>
        <bgColor indexed="64"/>
      </patternFill>
    </fill>
    <fill>
      <patternFill patternType="solid">
        <fgColor rgb="FF2563EB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E8F5E9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 applyAlignment="1" applyFill="1" applyBorder="1" applyNumberFormat="1">
      <alignment vertical="center"/>
    </xf>
    <xf numFmtId="0" fontId="1" fillId="2" borderId="0" xfId="0" applyAlignment="1" applyFill="1" applyBorder="1" applyNumberFormat="1">
      <alignment vertical="center"/>
    </xf>
    <xf numFmtId="0" fontId="2" fillId="3" borderId="1" xfId="0" applyAlignment="1" applyFill="1" applyBorder="1" applyNumberFormat="1">
      <alignment horizontal="center" vertical="center" wrapText="1"/>
    </xf>
    <xf numFmtId="0" fontId="3" fillId="0" borderId="0" xfId="0" applyAlignment="1" applyFill="1" applyBorder="1" applyNumberFormat="1">
      <alignment vertical="center"/>
    </xf>
    <xf numFmtId="0" fontId="0" fillId="4" borderId="1" xfId="0" applyAlignment="1" applyFill="1" applyBorder="1" applyNumberFormat="1">
      <alignment vertical="center" wrapText="1"/>
    </xf>
    <xf numFmtId="0" fontId="0" fillId="5" borderId="1" xfId="0" applyAlignment="1" applyFill="1" applyBorder="1" applyNumberFormat="1">
      <alignment vertical="center" wrapText="1"/>
    </xf>
    <xf numFmtId="0" fontId="5" fillId="6" borderId="1" xfId="0" applyAlignment="1" applyFill="1" applyBorder="1" applyNumberFormat="1">
      <alignment vertical="center" wrapText="1"/>
    </xf>
    <xf numFmtId="0" fontId="4" fillId="0" borderId="0" xfId="0" applyAlignment="1" applyFill="1" applyBorder="1" applyNumberFormat="1">
      <alignment vertical="center" wrapText="1"/>
    </xf>
    <xf numFmtId="10" fontId="0" fillId="4" borderId="1" xfId="0" applyAlignment="1" applyFill="1" applyBorder="1" applyNumberFormat="1">
      <alignment horizontal="right" vertical="center"/>
    </xf>
    <xf numFmtId="164" fontId="0" fillId="4" borderId="1" xfId="0" applyAlignment="1" applyFill="1" applyBorder="1" applyNumberFormat="1">
      <alignment horizontal="right" vertical="center"/>
    </xf>
    <xf numFmtId="3" fontId="0" fillId="4" borderId="1" xfId="0" applyAlignment="1" applyFill="1" applyBorder="1" applyNumberFormat="1">
      <alignment horizontal="right" vertical="center"/>
    </xf>
    <xf numFmtId="10" fontId="0" fillId="5" borderId="1" xfId="0" applyAlignment="1" applyFill="1" applyBorder="1" applyNumberFormat="1">
      <alignment horizontal="right" vertical="center"/>
    </xf>
    <xf numFmtId="164" fontId="0" fillId="5" borderId="1" xfId="0" applyAlignment="1" applyFill="1" applyBorder="1" applyNumberFormat="1">
      <alignment horizontal="right" vertical="center"/>
    </xf>
    <xf numFmtId="3" fontId="0" fillId="5" borderId="1" xfId="0" applyAlignment="1" applyFill="1" applyBorder="1" applyNumberFormat="1">
      <alignment horizontal="right" vertical="center"/>
    </xf>
    <xf numFmtId="164" fontId="5" fillId="6" borderId="1" xfId="0" applyAlignment="1" applyFill="1" applyBorder="1" applyNumberFormat="1">
      <alignment horizontal="right" vertical="center"/>
    </xf>
    <xf numFmtId="10" fontId="5" fillId="6" borderId="1" xfId="0" applyAlignment="1" applyFill="1" applyBorder="1" applyNumberFormat="1">
      <alignment horizontal="right" vertical="center"/>
    </xf>
    <xf numFmtId="0" fontId="0" fillId="7" borderId="1" xfId="0" applyAlignment="1" applyFill="1" applyBorder="1" applyNumberFormat="1">
      <alignment vertical="center" wrapText="1"/>
    </xf>
    <xf numFmtId="165" fontId="0" fillId="4" borderId="1" xfId="0" applyAlignment="1" applyFill="1" applyBorder="1" applyNumberFormat="1">
      <alignment horizontal="center" vertical="center"/>
    </xf>
    <xf numFmtId="166" fontId="0" fillId="4" borderId="1" xfId="0" applyAlignment="1" applyFill="1" applyBorder="1" applyNumberFormat="1">
      <alignment horizontal="right" vertical="center"/>
    </xf>
    <xf numFmtId="166" fontId="0" fillId="5" borderId="1" xfId="0" applyAlignment="1" applyFill="1" applyBorder="1" applyNumberFormat="1">
      <alignment horizontal="right" vertical="center"/>
    </xf>
    <xf numFmtId="166" fontId="5" fillId="6" borderId="1" xfId="0" applyAlignment="1" applyFill="1" applyBorder="1" applyNumberFormat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0" customWidth="1"/>
    <col min="2" max="2" width="36" customWidth="1"/>
    <col min="3" max="3" width="22" customWidth="1"/>
    <col min="4" max="4" width="30" customWidth="1"/>
    <col min="5" max="5" width="14" customWidth="1"/>
    <col min="6" max="6" width="25" customWidth="1"/>
  </cols>
  <sheetData>
    <row r="1" ht="28" customHeight="1">
      <c r="A1" t="inlineStr" s="1">
        <is>
          <t xml:space="preserve">まかない税務・給与記録 共有用サマリー</t>
        </is>
      </c>
    </row>
    <row r="2" ht="30" customHeight="1">
      <c r="A2" t="inlineStr" s="7">
        <is>
          <t xml:space="preserve">このブックは記録・確認補助です。税務・法務の結論を出しません。実運用は税理士・社会保険労務士等へ確認してください。</t>
        </is>
      </c>
    </row>
    <row r="4">
      <c r="A4" t="inlineStr" s="2">
        <is>
          <t xml:space="preserve">独立した確認</t>
        </is>
      </c>
      <c r="B4" t="inlineStr" s="2">
        <is>
          <t xml:space="preserve">見る記録</t>
        </is>
      </c>
      <c r="C4" t="inlineStr" s="2">
        <is>
          <t xml:space="preserve">現状例</t>
        </is>
      </c>
      <c r="D4" t="inlineStr" s="2">
        <is>
          <t xml:space="preserve">次の確認</t>
        </is>
      </c>
      <c r="E4" t="inlineStr" s="2">
        <is>
          <t xml:space="preserve">担当</t>
        </is>
      </c>
      <c r="F4" t="inlineStr" s="2">
        <is>
          <t xml:space="preserve">結論の境界</t>
        </is>
      </c>
    </row>
    <row r="5">
      <c r="A5" t="inlineStr" s="5">
        <is>
          <t xml:space="preserve">税務</t>
        </is>
      </c>
      <c r="B5" t="inlineStr" s="5">
        <is>
          <t xml:space="preserve">食事価額・本人負担・会社負担・方法</t>
        </is>
      </c>
      <c r="C5" t="inlineStr" s="5">
        <is>
          <t xml:space="preserve">従業員別月次</t>
        </is>
      </c>
      <c r="D5" t="inlineStr" s="5">
        <is>
          <t xml:space="preserve">50%と7,500円、現金補助</t>
        </is>
      </c>
      <c r="E5" t="inlineStr" s="5">
        <is>
          <t xml:space="preserve">税理士</t>
        </is>
      </c>
      <c r="F5" t="inlineStr" s="5">
        <is>
          <t xml:space="preserve">確認補助のみ</t>
        </is>
      </c>
    </row>
    <row r="6">
      <c r="A6" t="inlineStr" s="5">
        <is>
          <t xml:space="preserve">賃金控除</t>
        </is>
      </c>
      <c r="B6" t="inlineStr" s="5">
        <is>
          <t xml:space="preserve">控除額・書面協定</t>
        </is>
      </c>
      <c r="C6" t="inlineStr" s="5">
        <is>
          <t xml:space="preserve">給与明細照合</t>
        </is>
      </c>
      <c r="D6" t="inlineStr" s="5">
        <is>
          <t xml:space="preserve">労基法24条の全額払い</t>
        </is>
      </c>
      <c r="E6" t="inlineStr" s="5">
        <is>
          <t xml:space="preserve">社労士等</t>
        </is>
      </c>
      <c r="F6" t="inlineStr" s="5">
        <is>
          <t xml:space="preserve">同額でも別確認</t>
        </is>
      </c>
    </row>
    <row r="7">
      <c r="A7" t="inlineStr" s="5">
        <is>
          <t xml:space="preserve">給与記録</t>
        </is>
      </c>
      <c r="B7" t="inlineStr" s="5">
        <is>
          <t xml:space="preserve">台帳・支給欄・控除欄</t>
        </is>
      </c>
      <c r="C7" t="inlineStr" s="5">
        <is>
          <t xml:space="preserve">差額と対象月</t>
        </is>
      </c>
      <c r="D7" t="inlineStr" s="5">
        <is>
          <t xml:space="preserve">提供記録と再照合</t>
        </is>
      </c>
      <c r="E7" t="inlineStr" s="5">
        <is>
          <t xml:space="preserve">給与担当</t>
        </is>
      </c>
      <c r="F7" t="inlineStr" s="5">
        <is>
          <t xml:space="preserve">金額一致は証明でない</t>
        </is>
      </c>
    </row>
    <row r="10" ht="30" customHeight="1">
      <c r="A10" t="inlineStr" s="7">
        <is>
          <t xml:space="preserve">現物の非課税扱いは、本人が食事価額の半分以上を負担し、会社負担が月7,500円以下（消費税・地方消費税を除く）の両方を満たすか確認します。満たさない場合は食事価額−本人負担が給与扱いです。</t>
        </is>
      </c>
    </row>
    <row r="14" ht="30" customHeight="1">
      <c r="A14" t="inlineStr" s="7">
        <is>
          <t xml:space="preserve">現金の食事補助は原則給与です。22時から翌5時の深夜勤務で現物支給が困難な場合は、1食650円以下など国税庁の限定要件を個別確認します。会社が契約して食事を提供する形と、従業員へ現金を精算・支給する形を分けて記録します。</t>
        </is>
      </c>
    </row>
  </sheetData>
  <mergeCells count="4">
    <mergeCell ref="A1:F1"/>
    <mergeCell ref="A2:F2"/>
    <mergeCell ref="A10:F10"/>
    <mergeCell ref="A14:F14"/>
  </mergeCells>
  <printOptions horizontalCentered="1"/>
  <pageMargins left="0.35" right="0.35" top="0.5" bottom="0.5" header="0.2" footer="0.2"/>
  <pageSetup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6" topLeftCell="A7" activePane="bottomRight" state="frozen"/>
    </sheetView>
  </sheetViews>
  <sheetFormatPr defaultRowHeight="18"/>
  <cols>
    <col min="1" max="1" width="13" customWidth="1"/>
    <col min="2" max="2" width="14" customWidth="1"/>
    <col min="3" max="3" width="18" customWidth="1"/>
    <col min="4" max="4" width="13" customWidth="1"/>
    <col min="5" max="5" width="13" customWidth="1"/>
    <col min="6" max="6" width="15" customWidth="1"/>
    <col min="7" max="7" width="9" customWidth="1"/>
    <col min="8" max="8" width="38" customWidth="1"/>
    <col min="9" max="9" width="16" customWidth="1"/>
    <col min="10" max="10" width="16" customWidth="1"/>
    <col min="11" max="11" width="15" customWidth="1"/>
    <col min="12" max="12" width="14" customWidth="1"/>
    <col min="13" max="13" width="42" customWidth="1"/>
  </cols>
  <sheetData>
    <row r="1" ht="28" customHeight="1">
      <c r="A1" t="inlineStr" s="1">
        <is>
          <t xml:space="preserve">食事提供・現金補助の記録</t>
        </is>
      </c>
    </row>
    <row r="2" ht="30" customHeight="1">
      <c r="A2" t="inlineStr" s="7">
        <is>
          <t xml:space="preserve">架空の入力例です。7〜106行を月ごとに使用します。個人情報は社内規程に従って管理し、外部共有用ファイルには不要な氏名を残しません。</t>
        </is>
      </c>
    </row>
    <row r="4" ht="30" customHeight="1">
      <c r="A4" t="inlineStr" s="7">
        <is>
          <t xml:space="preserve">金額入力は税抜のみ：購入食は業者への税抜購入価格、自社調理は直接の税抜食材費・調味料費。税込額は入力せず、税抜換算の根拠を証憑・メモへ残します。</t>
        </is>
      </c>
    </row>
    <row r="6">
      <c r="A6" t="inlineStr" s="2">
        <is>
          <t xml:space="preserve">日付</t>
        </is>
      </c>
      <c r="B6" t="inlineStr" s="2">
        <is>
          <t xml:space="preserve">従業員ID</t>
        </is>
      </c>
      <c r="C6" t="inlineStr" s="2">
        <is>
          <t xml:space="preserve">氏名</t>
        </is>
      </c>
      <c r="D6" t="inlineStr" s="2">
        <is>
          <t xml:space="preserve">方法</t>
        </is>
      </c>
      <c r="E6" t="inlineStr" s="2">
        <is>
          <t xml:space="preserve">1食価額（税抜）</t>
        </is>
      </c>
      <c r="F6" t="inlineStr" s="2">
        <is>
          <t xml:space="preserve">本人負担/食（税抜）</t>
        </is>
      </c>
      <c r="G6" t="inlineStr" s="2">
        <is>
          <t xml:space="preserve">食数</t>
        </is>
      </c>
      <c r="H6" t="inlineStr" s="2">
        <is>
          <t xml:space="preserve">証憑・メモ</t>
        </is>
      </c>
      <c r="I6" t="inlineStr" s="2">
        <is>
          <t xml:space="preserve">食事価額合計（税抜）</t>
        </is>
      </c>
      <c r="J6" t="inlineStr" s="2">
        <is>
          <t xml:space="preserve">本人負担合計（税抜）</t>
        </is>
      </c>
      <c r="K6" t="inlineStr" s="2">
        <is>
          <t xml:space="preserve">会社負担（税抜）</t>
        </is>
      </c>
      <c r="L6" t="inlineStr" s="2">
        <is>
          <t xml:space="preserve">本人負担率</t>
        </is>
      </c>
      <c r="M6" t="inlineStr" s="2">
        <is>
          <t xml:space="preserve">現金/現物フラグ</t>
        </is>
      </c>
    </row>
    <row r="7">
      <c r="A7" s="17">
        <v>46237</v>
      </c>
      <c r="B7" t="inlineStr" s="4">
        <is>
          <t xml:space="preserve">E001</t>
        </is>
      </c>
      <c r="C7" t="inlineStr" s="4">
        <is>
          <t xml:space="preserve">架空従業員A</t>
        </is>
      </c>
      <c r="D7" t="inlineStr" s="4">
        <is>
          <t xml:space="preserve">現物</t>
        </is>
      </c>
      <c r="E7" s="9">
        <v>500</v>
      </c>
      <c r="F7" s="9">
        <v>260</v>
      </c>
      <c r="G7" s="10">
        <v>12</v>
      </c>
      <c r="H7" t="inlineStr" s="4">
        <is>
          <t xml:space="preserve">架空：自社調理の直接食材・調味料記録</t>
        </is>
      </c>
      <c r="I7" s="12">
        <f>IF(COUNTA(A7:H7)=0,"",IF(OR(NOT(ISNUMBER(A7)),B7="",C7="",AND(D7&lt;&gt;"現物",D7&lt;&gt;"現金補助"),COUNT(E7:G7)&lt;&gt;3,E7&lt;=0,F7&lt;0,F7&gt;E7,G7&lt;=0,INT(G7)&lt;&gt;G7,H7=""),"入力エラー：日付・従業員・方法・価額・食数・証憑を確認",E7*G7))</f>
        <v>6000</v>
      </c>
      <c r="J7" s="12">
        <f>IF(COUNTA(A7:H7)=0,"",IF(OR(NOT(ISNUMBER(A7)),B7="",C7="",AND(D7&lt;&gt;"現物",D7&lt;&gt;"現金補助"),COUNT(E7:G7)&lt;&gt;3,E7&lt;=0,F7&lt;0,F7&gt;E7,G7&lt;=0,INT(G7)&lt;&gt;G7,H7=""),"入力エラー：提供記録",F7*G7))</f>
        <v>3120</v>
      </c>
      <c r="K7" s="12">
        <f>IF(COUNTA(A7:H7)=0,"",IF(OR(NOT(ISNUMBER(A7)),B7="",C7="",AND(D7&lt;&gt;"現物",D7&lt;&gt;"現金補助"),COUNT(E7:G7)&lt;&gt;3,E7&lt;=0,F7&lt;0,F7&gt;E7,G7&lt;=0,INT(G7)&lt;&gt;G7,H7=""),"入力エラー：提供記録",(E7-F7)*G7))</f>
        <v>2880</v>
      </c>
      <c r="L7" s="11">
        <f>IF(COUNTA(A7:H7)=0,"",IF(OR(NOT(ISNUMBER(A7)),B7="",C7="",AND(D7&lt;&gt;"現物",D7&lt;&gt;"現金補助"),COUNT(E7:G7)&lt;&gt;3,E7&lt;=0,F7&lt;0,F7&gt;E7,G7&lt;=0,INT(G7)&lt;&gt;G7,H7=""),"入力エラー：提供記録",F7/E7))</f>
        <v>0.52</v>
      </c>
      <c r="M7" t="str" s="5">
        <f>IF(COUNTA(A7:H7)=0,"",IF(OR(NOT(ISNUMBER(A7)),B7="",C7="",AND(D7&lt;&gt;"現物",D7&lt;&gt;"現金補助"),COUNT(E7:G7)&lt;&gt;3,E7&lt;=0,F7&lt;0,F7&gt;E7,G7&lt;=0,INT(G7)&lt;&gt;G7,H7=""),"入力エラー：提供記録",IF(D7="現金補助","現金補助：原則給与。深夜勤務例外は1食650円以下等を専門家確認","現物：月次で2条件確認")))</f>
        <v>現物：月次で2条件確認</v>
      </c>
    </row>
    <row r="8">
      <c r="A8" s="17">
        <v>46251</v>
      </c>
      <c r="B8" t="inlineStr" s="4">
        <is>
          <t xml:space="preserve">E001</t>
        </is>
      </c>
      <c r="C8" t="inlineStr" s="4">
        <is>
          <t xml:space="preserve">架空従業員A</t>
        </is>
      </c>
      <c r="D8" t="inlineStr" s="4">
        <is>
          <t xml:space="preserve">現物</t>
        </is>
      </c>
      <c r="E8" s="9">
        <v>500</v>
      </c>
      <c r="F8" s="9">
        <v>260</v>
      </c>
      <c r="G8" s="10">
        <v>8</v>
      </c>
      <c r="H8" t="inlineStr" s="4">
        <is>
          <t xml:space="preserve">架空：自社調理の直接食材・調味料記録</t>
        </is>
      </c>
      <c r="I8" s="12">
        <f>IF(COUNTA(A8:H8)=0,"",IF(OR(NOT(ISNUMBER(A8)),B8="",C8="",AND(D8&lt;&gt;"現物",D8&lt;&gt;"現金補助"),COUNT(E8:G8)&lt;&gt;3,E8&lt;=0,F8&lt;0,F8&gt;E8,G8&lt;=0,INT(G8)&lt;&gt;G8,H8=""),"入力エラー：日付・従業員・方法・価額・食数・証憑を確認",E8*G8))</f>
        <v>4000</v>
      </c>
      <c r="J8" s="12">
        <f>IF(COUNTA(A8:H8)=0,"",IF(OR(NOT(ISNUMBER(A8)),B8="",C8="",AND(D8&lt;&gt;"現物",D8&lt;&gt;"現金補助"),COUNT(E8:G8)&lt;&gt;3,E8&lt;=0,F8&lt;0,F8&gt;E8,G8&lt;=0,INT(G8)&lt;&gt;G8,H8=""),"入力エラー：提供記録",F8*G8))</f>
        <v>2080</v>
      </c>
      <c r="K8" s="12">
        <f>IF(COUNTA(A8:H8)=0,"",IF(OR(NOT(ISNUMBER(A8)),B8="",C8="",AND(D8&lt;&gt;"現物",D8&lt;&gt;"現金補助"),COUNT(E8:G8)&lt;&gt;3,E8&lt;=0,F8&lt;0,F8&gt;E8,G8&lt;=0,INT(G8)&lt;&gt;G8,H8=""),"入力エラー：提供記録",(E8-F8)*G8))</f>
        <v>1920</v>
      </c>
      <c r="L8" s="11">
        <f>IF(COUNTA(A8:H8)=0,"",IF(OR(NOT(ISNUMBER(A8)),B8="",C8="",AND(D8&lt;&gt;"現物",D8&lt;&gt;"現金補助"),COUNT(E8:G8)&lt;&gt;3,E8&lt;=0,F8&lt;0,F8&gt;E8,G8&lt;=0,INT(G8)&lt;&gt;G8,H8=""),"入力エラー：提供記録",F8/E8))</f>
        <v>0.52</v>
      </c>
      <c r="M8" t="str" s="5">
        <f>IF(COUNTA(A8:H8)=0,"",IF(OR(NOT(ISNUMBER(A8)),B8="",C8="",AND(D8&lt;&gt;"現物",D8&lt;&gt;"現金補助"),COUNT(E8:G8)&lt;&gt;3,E8&lt;=0,F8&lt;0,F8&gt;E8,G8&lt;=0,INT(G8)&lt;&gt;G8,H8=""),"入力エラー：提供記録",IF(D8="現金補助","現金補助：原則給与。深夜勤務例外は1食650円以下等を専門家確認","現物：月次で2条件確認")))</f>
        <v>現物：月次で2条件確認</v>
      </c>
    </row>
    <row r="9">
      <c r="A9" s="17">
        <v>46239</v>
      </c>
      <c r="B9" t="inlineStr" s="4">
        <is>
          <t xml:space="preserve">E002</t>
        </is>
      </c>
      <c r="C9" t="inlineStr" s="4">
        <is>
          <t xml:space="preserve">架空従業員B</t>
        </is>
      </c>
      <c r="D9" t="inlineStr" s="4">
        <is>
          <t xml:space="preserve">現物</t>
        </is>
      </c>
      <c r="E9" s="9">
        <v>400</v>
      </c>
      <c r="F9" s="9">
        <v>160</v>
      </c>
      <c r="G9" s="10">
        <v>20</v>
      </c>
      <c r="H9" t="inlineStr" s="4">
        <is>
          <t xml:space="preserve">架空：購入食の請求書記録</t>
        </is>
      </c>
      <c r="I9" s="12">
        <f>IF(COUNTA(A9:H9)=0,"",IF(OR(NOT(ISNUMBER(A9)),B9="",C9="",AND(D9&lt;&gt;"現物",D9&lt;&gt;"現金補助"),COUNT(E9:G9)&lt;&gt;3,E9&lt;=0,F9&lt;0,F9&gt;E9,G9&lt;=0,INT(G9)&lt;&gt;G9,H9=""),"入力エラー：日付・従業員・方法・価額・食数・証憑を確認",E9*G9))</f>
        <v>8000</v>
      </c>
      <c r="J9" s="12">
        <f>IF(COUNTA(A9:H9)=0,"",IF(OR(NOT(ISNUMBER(A9)),B9="",C9="",AND(D9&lt;&gt;"現物",D9&lt;&gt;"現金補助"),COUNT(E9:G9)&lt;&gt;3,E9&lt;=0,F9&lt;0,F9&gt;E9,G9&lt;=0,INT(G9)&lt;&gt;G9,H9=""),"入力エラー：提供記録",F9*G9))</f>
        <v>3200</v>
      </c>
      <c r="K9" s="12">
        <f>IF(COUNTA(A9:H9)=0,"",IF(OR(NOT(ISNUMBER(A9)),B9="",C9="",AND(D9&lt;&gt;"現物",D9&lt;&gt;"現金補助"),COUNT(E9:G9)&lt;&gt;3,E9&lt;=0,F9&lt;0,F9&gt;E9,G9&lt;=0,INT(G9)&lt;&gt;G9,H9=""),"入力エラー：提供記録",(E9-F9)*G9))</f>
        <v>4800</v>
      </c>
      <c r="L9" s="11">
        <f>IF(COUNTA(A9:H9)=0,"",IF(OR(NOT(ISNUMBER(A9)),B9="",C9="",AND(D9&lt;&gt;"現物",D9&lt;&gt;"現金補助"),COUNT(E9:G9)&lt;&gt;3,E9&lt;=0,F9&lt;0,F9&gt;E9,G9&lt;=0,INT(G9)&lt;&gt;G9,H9=""),"入力エラー：提供記録",F9/E9))</f>
        <v>0.4</v>
      </c>
      <c r="M9" t="str" s="5">
        <f>IF(COUNTA(A9:H9)=0,"",IF(OR(NOT(ISNUMBER(A9)),B9="",C9="",AND(D9&lt;&gt;"現物",D9&lt;&gt;"現金補助"),COUNT(E9:G9)&lt;&gt;3,E9&lt;=0,F9&lt;0,F9&gt;E9,G9&lt;=0,INT(G9)&lt;&gt;G9,H9=""),"入力エラー：提供記録",IF(D9="現金補助","現金補助：原則給与。深夜勤務例外は1食650円以下等を専門家確認","現物：月次で2条件確認")))</f>
        <v>現物：月次で2条件確認</v>
      </c>
    </row>
    <row r="10">
      <c r="A10" s="17">
        <v>46244</v>
      </c>
      <c r="B10" t="inlineStr" s="4">
        <is>
          <t xml:space="preserve">E003</t>
        </is>
      </c>
      <c r="C10" t="inlineStr" s="4">
        <is>
          <t xml:space="preserve">架空従業員C</t>
        </is>
      </c>
      <c r="D10" t="inlineStr" s="4">
        <is>
          <t xml:space="preserve">現金補助</t>
        </is>
      </c>
      <c r="E10" s="9">
        <v>300</v>
      </c>
      <c r="F10" s="9">
        <v>0</v>
      </c>
      <c r="G10" s="10">
        <v>10</v>
      </c>
      <c r="H10" t="inlineStr" s="4">
        <is>
          <t xml:space="preserve">架空：給与台帳との照合用</t>
        </is>
      </c>
      <c r="I10" s="12">
        <f>IF(COUNTA(A10:H10)=0,"",IF(OR(NOT(ISNUMBER(A10)),B10="",C10="",AND(D10&lt;&gt;"現物",D10&lt;&gt;"現金補助"),COUNT(E10:G10)&lt;&gt;3,E10&lt;=0,F10&lt;0,F10&gt;E10,G10&lt;=0,INT(G10)&lt;&gt;G10,H10=""),"入力エラー：日付・従業員・方法・価額・食数・証憑を確認",E10*G10))</f>
        <v>3000</v>
      </c>
      <c r="J10" s="12">
        <f>IF(COUNTA(A10:H10)=0,"",IF(OR(NOT(ISNUMBER(A10)),B10="",C10="",AND(D10&lt;&gt;"現物",D10&lt;&gt;"現金補助"),COUNT(E10:G10)&lt;&gt;3,E10&lt;=0,F10&lt;0,F10&gt;E10,G10&lt;=0,INT(G10)&lt;&gt;G10,H10=""),"入力エラー：提供記録",F10*G10))</f>
        <v>0</v>
      </c>
      <c r="K10" s="12">
        <f>IF(COUNTA(A10:H10)=0,"",IF(OR(NOT(ISNUMBER(A10)),B10="",C10="",AND(D10&lt;&gt;"現物",D10&lt;&gt;"現金補助"),COUNT(E10:G10)&lt;&gt;3,E10&lt;=0,F10&lt;0,F10&gt;E10,G10&lt;=0,INT(G10)&lt;&gt;G10,H10=""),"入力エラー：提供記録",(E10-F10)*G10))</f>
        <v>3000</v>
      </c>
      <c r="L10" s="11">
        <f>IF(COUNTA(A10:H10)=0,"",IF(OR(NOT(ISNUMBER(A10)),B10="",C10="",AND(D10&lt;&gt;"現物",D10&lt;&gt;"現金補助"),COUNT(E10:G10)&lt;&gt;3,E10&lt;=0,F10&lt;0,F10&gt;E10,G10&lt;=0,INT(G10)&lt;&gt;G10,H10=""),"入力エラー：提供記録",F10/E10))</f>
        <v>0.0</v>
      </c>
      <c r="M10" t="str" s="5">
        <f>IF(COUNTA(A10:H10)=0,"",IF(OR(NOT(ISNUMBER(A10)),B10="",C10="",AND(D10&lt;&gt;"現物",D10&lt;&gt;"現金補助"),COUNT(E10:G10)&lt;&gt;3,E10&lt;=0,F10&lt;0,F10&gt;E10,G10&lt;=0,INT(G10)&lt;&gt;G10,H10=""),"入力エラー：提供記録",IF(D10="現金補助","現金補助：原則給与。深夜勤務例外は1食650円以下等を専門家確認","現物：月次で2条件確認")))</f>
        <v>現金補助：原則給与。深夜勤務例外は1食650円以下等を専門家確認</v>
      </c>
    </row>
    <row r="11">
      <c r="A11" s="17"/>
      <c r="B11" s="4"/>
      <c r="C11" s="4"/>
      <c r="D11" s="4"/>
      <c r="E11" s="9"/>
      <c r="F11" s="9"/>
      <c r="G11" s="10"/>
      <c r="H11" s="4"/>
      <c r="I11" t="str" s="12">
        <f>IF(COUNTA(A11:H11)=0,"",IF(OR(NOT(ISNUMBER(A11)),B11="",C11="",AND(D11&lt;&gt;"現物",D11&lt;&gt;"現金補助"),COUNT(E11:G11)&lt;&gt;3,E11&lt;=0,F11&lt;0,F11&gt;E11,G11&lt;=0,INT(G11)&lt;&gt;G11,H11=""),"入力エラー：日付・従業員・方法・価額・食数・証憑を確認",E11*G11))</f>
        <v/>
      </c>
      <c r="J11" t="str" s="12">
        <f>IF(COUNTA(A11:H11)=0,"",IF(OR(NOT(ISNUMBER(A11)),B11="",C11="",AND(D11&lt;&gt;"現物",D11&lt;&gt;"現金補助"),COUNT(E11:G11)&lt;&gt;3,E11&lt;=0,F11&lt;0,F11&gt;E11,G11&lt;=0,INT(G11)&lt;&gt;G11,H11=""),"入力エラー：提供記録",F11*G11))</f>
        <v/>
      </c>
      <c r="K11" t="str" s="12">
        <f>IF(COUNTA(A11:H11)=0,"",IF(OR(NOT(ISNUMBER(A11)),B11="",C11="",AND(D11&lt;&gt;"現物",D11&lt;&gt;"現金補助"),COUNT(E11:G11)&lt;&gt;3,E11&lt;=0,F11&lt;0,F11&gt;E11,G11&lt;=0,INT(G11)&lt;&gt;G11,H11=""),"入力エラー：提供記録",(E11-F11)*G11))</f>
        <v/>
      </c>
      <c r="L11" t="str" s="11">
        <f>IF(COUNTA(A11:H11)=0,"",IF(OR(NOT(ISNUMBER(A11)),B11="",C11="",AND(D11&lt;&gt;"現物",D11&lt;&gt;"現金補助"),COUNT(E11:G11)&lt;&gt;3,E11&lt;=0,F11&lt;0,F11&gt;E11,G11&lt;=0,INT(G11)&lt;&gt;G11,H11=""),"入力エラー：提供記録",F11/E11))</f>
        <v/>
      </c>
      <c r="M11" t="str" s="5">
        <f>IF(COUNTA(A11:H11)=0,"",IF(OR(NOT(ISNUMBER(A11)),B11="",C11="",AND(D11&lt;&gt;"現物",D11&lt;&gt;"現金補助"),COUNT(E11:G11)&lt;&gt;3,E11&lt;=0,F11&lt;0,F11&gt;E11,G11&lt;=0,INT(G11)&lt;&gt;G11,H11=""),"入力エラー：提供記録",IF(D11="現金補助","現金補助：原則給与。深夜勤務例外は1食650円以下等を専門家確認","現物：月次で2条件確認")))</f>
        <v/>
      </c>
    </row>
    <row r="12">
      <c r="A12" s="17"/>
      <c r="B12" s="4"/>
      <c r="C12" s="4"/>
      <c r="D12" s="4"/>
      <c r="E12" s="9"/>
      <c r="F12" s="9"/>
      <c r="G12" s="10"/>
      <c r="H12" s="4"/>
      <c r="I12" t="str" s="12">
        <f>IF(COUNTA(A12:H12)=0,"",IF(OR(NOT(ISNUMBER(A12)),B12="",C12="",AND(D12&lt;&gt;"現物",D12&lt;&gt;"現金補助"),COUNT(E12:G12)&lt;&gt;3,E12&lt;=0,F12&lt;0,F12&gt;E12,G12&lt;=0,INT(G12)&lt;&gt;G12,H12=""),"入力エラー：日付・従業員・方法・価額・食数・証憑を確認",E12*G12))</f>
        <v/>
      </c>
      <c r="J12" t="str" s="12">
        <f>IF(COUNTA(A12:H12)=0,"",IF(OR(NOT(ISNUMBER(A12)),B12="",C12="",AND(D12&lt;&gt;"現物",D12&lt;&gt;"現金補助"),COUNT(E12:G12)&lt;&gt;3,E12&lt;=0,F12&lt;0,F12&gt;E12,G12&lt;=0,INT(G12)&lt;&gt;G12,H12=""),"入力エラー：提供記録",F12*G12))</f>
        <v/>
      </c>
      <c r="K12" t="str" s="12">
        <f>IF(COUNTA(A12:H12)=0,"",IF(OR(NOT(ISNUMBER(A12)),B12="",C12="",AND(D12&lt;&gt;"現物",D12&lt;&gt;"現金補助"),COUNT(E12:G12)&lt;&gt;3,E12&lt;=0,F12&lt;0,F12&gt;E12,G12&lt;=0,INT(G12)&lt;&gt;G12,H12=""),"入力エラー：提供記録",(E12-F12)*G12))</f>
        <v/>
      </c>
      <c r="L12" t="str" s="11">
        <f>IF(COUNTA(A12:H12)=0,"",IF(OR(NOT(ISNUMBER(A12)),B12="",C12="",AND(D12&lt;&gt;"現物",D12&lt;&gt;"現金補助"),COUNT(E12:G12)&lt;&gt;3,E12&lt;=0,F12&lt;0,F12&gt;E12,G12&lt;=0,INT(G12)&lt;&gt;G12,H12=""),"入力エラー：提供記録",F12/E12))</f>
        <v/>
      </c>
      <c r="M12" t="str" s="5">
        <f>IF(COUNTA(A12:H12)=0,"",IF(OR(NOT(ISNUMBER(A12)),B12="",C12="",AND(D12&lt;&gt;"現物",D12&lt;&gt;"現金補助"),COUNT(E12:G12)&lt;&gt;3,E12&lt;=0,F12&lt;0,F12&gt;E12,G12&lt;=0,INT(G12)&lt;&gt;G12,H12=""),"入力エラー：提供記録",IF(D12="現金補助","現金補助：原則給与。深夜勤務例外は1食650円以下等を専門家確認","現物：月次で2条件確認")))</f>
        <v/>
      </c>
    </row>
    <row r="13">
      <c r="A13" s="17"/>
      <c r="B13" s="4"/>
      <c r="C13" s="4"/>
      <c r="D13" s="4"/>
      <c r="E13" s="9"/>
      <c r="F13" s="9"/>
      <c r="G13" s="10"/>
      <c r="H13" s="4"/>
      <c r="I13" t="str" s="12">
        <f>IF(COUNTA(A13:H13)=0,"",IF(OR(NOT(ISNUMBER(A13)),B13="",C13="",AND(D13&lt;&gt;"現物",D13&lt;&gt;"現金補助"),COUNT(E13:G13)&lt;&gt;3,E13&lt;=0,F13&lt;0,F13&gt;E13,G13&lt;=0,INT(G13)&lt;&gt;G13,H13=""),"入力エラー：日付・従業員・方法・価額・食数・証憑を確認",E13*G13))</f>
        <v/>
      </c>
      <c r="J13" t="str" s="12">
        <f>IF(COUNTA(A13:H13)=0,"",IF(OR(NOT(ISNUMBER(A13)),B13="",C13="",AND(D13&lt;&gt;"現物",D13&lt;&gt;"現金補助"),COUNT(E13:G13)&lt;&gt;3,E13&lt;=0,F13&lt;0,F13&gt;E13,G13&lt;=0,INT(G13)&lt;&gt;G13,H13=""),"入力エラー：提供記録",F13*G13))</f>
        <v/>
      </c>
      <c r="K13" t="str" s="12">
        <f>IF(COUNTA(A13:H13)=0,"",IF(OR(NOT(ISNUMBER(A13)),B13="",C13="",AND(D13&lt;&gt;"現物",D13&lt;&gt;"現金補助"),COUNT(E13:G13)&lt;&gt;3,E13&lt;=0,F13&lt;0,F13&gt;E13,G13&lt;=0,INT(G13)&lt;&gt;G13,H13=""),"入力エラー：提供記録",(E13-F13)*G13))</f>
        <v/>
      </c>
      <c r="L13" t="str" s="11">
        <f>IF(COUNTA(A13:H13)=0,"",IF(OR(NOT(ISNUMBER(A13)),B13="",C13="",AND(D13&lt;&gt;"現物",D13&lt;&gt;"現金補助"),COUNT(E13:G13)&lt;&gt;3,E13&lt;=0,F13&lt;0,F13&gt;E13,G13&lt;=0,INT(G13)&lt;&gt;G13,H13=""),"入力エラー：提供記録",F13/E13))</f>
        <v/>
      </c>
      <c r="M13" t="str" s="5">
        <f>IF(COUNTA(A13:H13)=0,"",IF(OR(NOT(ISNUMBER(A13)),B13="",C13="",AND(D13&lt;&gt;"現物",D13&lt;&gt;"現金補助"),COUNT(E13:G13)&lt;&gt;3,E13&lt;=0,F13&lt;0,F13&gt;E13,G13&lt;=0,INT(G13)&lt;&gt;G13,H13=""),"入力エラー：提供記録",IF(D13="現金補助","現金補助：原則給与。深夜勤務例外は1食650円以下等を専門家確認","現物：月次で2条件確認")))</f>
        <v/>
      </c>
    </row>
    <row r="14">
      <c r="A14" s="17"/>
      <c r="B14" s="4"/>
      <c r="C14" s="4"/>
      <c r="D14" s="4"/>
      <c r="E14" s="9"/>
      <c r="F14" s="9"/>
      <c r="G14" s="10"/>
      <c r="H14" s="4"/>
      <c r="I14" t="str" s="12">
        <f>IF(COUNTA(A14:H14)=0,"",IF(OR(NOT(ISNUMBER(A14)),B14="",C14="",AND(D14&lt;&gt;"現物",D14&lt;&gt;"現金補助"),COUNT(E14:G14)&lt;&gt;3,E14&lt;=0,F14&lt;0,F14&gt;E14,G14&lt;=0,INT(G14)&lt;&gt;G14,H14=""),"入力エラー：日付・従業員・方法・価額・食数・証憑を確認",E14*G14))</f>
        <v/>
      </c>
      <c r="J14" t="str" s="12">
        <f>IF(COUNTA(A14:H14)=0,"",IF(OR(NOT(ISNUMBER(A14)),B14="",C14="",AND(D14&lt;&gt;"現物",D14&lt;&gt;"現金補助"),COUNT(E14:G14)&lt;&gt;3,E14&lt;=0,F14&lt;0,F14&gt;E14,G14&lt;=0,INT(G14)&lt;&gt;G14,H14=""),"入力エラー：提供記録",F14*G14))</f>
        <v/>
      </c>
      <c r="K14" t="str" s="12">
        <f>IF(COUNTA(A14:H14)=0,"",IF(OR(NOT(ISNUMBER(A14)),B14="",C14="",AND(D14&lt;&gt;"現物",D14&lt;&gt;"現金補助"),COUNT(E14:G14)&lt;&gt;3,E14&lt;=0,F14&lt;0,F14&gt;E14,G14&lt;=0,INT(G14)&lt;&gt;G14,H14=""),"入力エラー：提供記録",(E14-F14)*G14))</f>
        <v/>
      </c>
      <c r="L14" t="str" s="11">
        <f>IF(COUNTA(A14:H14)=0,"",IF(OR(NOT(ISNUMBER(A14)),B14="",C14="",AND(D14&lt;&gt;"現物",D14&lt;&gt;"現金補助"),COUNT(E14:G14)&lt;&gt;3,E14&lt;=0,F14&lt;0,F14&gt;E14,G14&lt;=0,INT(G14)&lt;&gt;G14,H14=""),"入力エラー：提供記録",F14/E14))</f>
        <v/>
      </c>
      <c r="M14" t="str" s="5">
        <f>IF(COUNTA(A14:H14)=0,"",IF(OR(NOT(ISNUMBER(A14)),B14="",C14="",AND(D14&lt;&gt;"現物",D14&lt;&gt;"現金補助"),COUNT(E14:G14)&lt;&gt;3,E14&lt;=0,F14&lt;0,F14&gt;E14,G14&lt;=0,INT(G14)&lt;&gt;G14,H14=""),"入力エラー：提供記録",IF(D14="現金補助","現金補助：原則給与。深夜勤務例外は1食650円以下等を専門家確認","現物：月次で2条件確認")))</f>
        <v/>
      </c>
    </row>
    <row r="15">
      <c r="A15" s="17"/>
      <c r="B15" s="4"/>
      <c r="C15" s="4"/>
      <c r="D15" s="4"/>
      <c r="E15" s="9"/>
      <c r="F15" s="9"/>
      <c r="G15" s="10"/>
      <c r="H15" s="4"/>
      <c r="I15" t="str" s="12">
        <f>IF(COUNTA(A15:H15)=0,"",IF(OR(NOT(ISNUMBER(A15)),B15="",C15="",AND(D15&lt;&gt;"現物",D15&lt;&gt;"現金補助"),COUNT(E15:G15)&lt;&gt;3,E15&lt;=0,F15&lt;0,F15&gt;E15,G15&lt;=0,INT(G15)&lt;&gt;G15,H15=""),"入力エラー：日付・従業員・方法・価額・食数・証憑を確認",E15*G15))</f>
        <v/>
      </c>
      <c r="J15" t="str" s="12">
        <f>IF(COUNTA(A15:H15)=0,"",IF(OR(NOT(ISNUMBER(A15)),B15="",C15="",AND(D15&lt;&gt;"現物",D15&lt;&gt;"現金補助"),COUNT(E15:G15)&lt;&gt;3,E15&lt;=0,F15&lt;0,F15&gt;E15,G15&lt;=0,INT(G15)&lt;&gt;G15,H15=""),"入力エラー：提供記録",F15*G15))</f>
        <v/>
      </c>
      <c r="K15" t="str" s="12">
        <f>IF(COUNTA(A15:H15)=0,"",IF(OR(NOT(ISNUMBER(A15)),B15="",C15="",AND(D15&lt;&gt;"現物",D15&lt;&gt;"現金補助"),COUNT(E15:G15)&lt;&gt;3,E15&lt;=0,F15&lt;0,F15&gt;E15,G15&lt;=0,INT(G15)&lt;&gt;G15,H15=""),"入力エラー：提供記録",(E15-F15)*G15))</f>
        <v/>
      </c>
      <c r="L15" t="str" s="11">
        <f>IF(COUNTA(A15:H15)=0,"",IF(OR(NOT(ISNUMBER(A15)),B15="",C15="",AND(D15&lt;&gt;"現物",D15&lt;&gt;"現金補助"),COUNT(E15:G15)&lt;&gt;3,E15&lt;=0,F15&lt;0,F15&gt;E15,G15&lt;=0,INT(G15)&lt;&gt;G15,H15=""),"入力エラー：提供記録",F15/E15))</f>
        <v/>
      </c>
      <c r="M15" t="str" s="5">
        <f>IF(COUNTA(A15:H15)=0,"",IF(OR(NOT(ISNUMBER(A15)),B15="",C15="",AND(D15&lt;&gt;"現物",D15&lt;&gt;"現金補助"),COUNT(E15:G15)&lt;&gt;3,E15&lt;=0,F15&lt;0,F15&gt;E15,G15&lt;=0,INT(G15)&lt;&gt;G15,H15=""),"入力エラー：提供記録",IF(D15="現金補助","現金補助：原則給与。深夜勤務例外は1食650円以下等を専門家確認","現物：月次で2条件確認")))</f>
        <v/>
      </c>
    </row>
    <row r="16">
      <c r="A16" s="17"/>
      <c r="B16" s="4"/>
      <c r="C16" s="4"/>
      <c r="D16" s="4"/>
      <c r="E16" s="9"/>
      <c r="F16" s="9"/>
      <c r="G16" s="10"/>
      <c r="H16" s="4"/>
      <c r="I16" t="str" s="12">
        <f>IF(COUNTA(A16:H16)=0,"",IF(OR(NOT(ISNUMBER(A16)),B16="",C16="",AND(D16&lt;&gt;"現物",D16&lt;&gt;"現金補助"),COUNT(E16:G16)&lt;&gt;3,E16&lt;=0,F16&lt;0,F16&gt;E16,G16&lt;=0,INT(G16)&lt;&gt;G16,H16=""),"入力エラー：日付・従業員・方法・価額・食数・証憑を確認",E16*G16))</f>
        <v/>
      </c>
      <c r="J16" t="str" s="12">
        <f>IF(COUNTA(A16:H16)=0,"",IF(OR(NOT(ISNUMBER(A16)),B16="",C16="",AND(D16&lt;&gt;"現物",D16&lt;&gt;"現金補助"),COUNT(E16:G16)&lt;&gt;3,E16&lt;=0,F16&lt;0,F16&gt;E16,G16&lt;=0,INT(G16)&lt;&gt;G16,H16=""),"入力エラー：提供記録",F16*G16))</f>
        <v/>
      </c>
      <c r="K16" t="str" s="12">
        <f>IF(COUNTA(A16:H16)=0,"",IF(OR(NOT(ISNUMBER(A16)),B16="",C16="",AND(D16&lt;&gt;"現物",D16&lt;&gt;"現金補助"),COUNT(E16:G16)&lt;&gt;3,E16&lt;=0,F16&lt;0,F16&gt;E16,G16&lt;=0,INT(G16)&lt;&gt;G16,H16=""),"入力エラー：提供記録",(E16-F16)*G16))</f>
        <v/>
      </c>
      <c r="L16" t="str" s="11">
        <f>IF(COUNTA(A16:H16)=0,"",IF(OR(NOT(ISNUMBER(A16)),B16="",C16="",AND(D16&lt;&gt;"現物",D16&lt;&gt;"現金補助"),COUNT(E16:G16)&lt;&gt;3,E16&lt;=0,F16&lt;0,F16&gt;E16,G16&lt;=0,INT(G16)&lt;&gt;G16,H16=""),"入力エラー：提供記録",F16/E16))</f>
        <v/>
      </c>
      <c r="M16" t="str" s="5">
        <f>IF(COUNTA(A16:H16)=0,"",IF(OR(NOT(ISNUMBER(A16)),B16="",C16="",AND(D16&lt;&gt;"現物",D16&lt;&gt;"現金補助"),COUNT(E16:G16)&lt;&gt;3,E16&lt;=0,F16&lt;0,F16&gt;E16,G16&lt;=0,INT(G16)&lt;&gt;G16,H16=""),"入力エラー：提供記録",IF(D16="現金補助","現金補助：原則給与。深夜勤務例外は1食650円以下等を専門家確認","現物：月次で2条件確認")))</f>
        <v/>
      </c>
    </row>
    <row r="17">
      <c r="A17" s="17"/>
      <c r="B17" s="4"/>
      <c r="C17" s="4"/>
      <c r="D17" s="4"/>
      <c r="E17" s="9"/>
      <c r="F17" s="9"/>
      <c r="G17" s="10"/>
      <c r="H17" s="4"/>
      <c r="I17" t="str" s="12">
        <f>IF(COUNTA(A17:H17)=0,"",IF(OR(NOT(ISNUMBER(A17)),B17="",C17="",AND(D17&lt;&gt;"現物",D17&lt;&gt;"現金補助"),COUNT(E17:G17)&lt;&gt;3,E17&lt;=0,F17&lt;0,F17&gt;E17,G17&lt;=0,INT(G17)&lt;&gt;G17,H17=""),"入力エラー：日付・従業員・方法・価額・食数・証憑を確認",E17*G17))</f>
        <v/>
      </c>
      <c r="J17" t="str" s="12">
        <f>IF(COUNTA(A17:H17)=0,"",IF(OR(NOT(ISNUMBER(A17)),B17="",C17="",AND(D17&lt;&gt;"現物",D17&lt;&gt;"現金補助"),COUNT(E17:G17)&lt;&gt;3,E17&lt;=0,F17&lt;0,F17&gt;E17,G17&lt;=0,INT(G17)&lt;&gt;G17,H17=""),"入力エラー：提供記録",F17*G17))</f>
        <v/>
      </c>
      <c r="K17" t="str" s="12">
        <f>IF(COUNTA(A17:H17)=0,"",IF(OR(NOT(ISNUMBER(A17)),B17="",C17="",AND(D17&lt;&gt;"現物",D17&lt;&gt;"現金補助"),COUNT(E17:G17)&lt;&gt;3,E17&lt;=0,F17&lt;0,F17&gt;E17,G17&lt;=0,INT(G17)&lt;&gt;G17,H17=""),"入力エラー：提供記録",(E17-F17)*G17))</f>
        <v/>
      </c>
      <c r="L17" t="str" s="11">
        <f>IF(COUNTA(A17:H17)=0,"",IF(OR(NOT(ISNUMBER(A17)),B17="",C17="",AND(D17&lt;&gt;"現物",D17&lt;&gt;"現金補助"),COUNT(E17:G17)&lt;&gt;3,E17&lt;=0,F17&lt;0,F17&gt;E17,G17&lt;=0,INT(G17)&lt;&gt;G17,H17=""),"入力エラー：提供記録",F17/E17))</f>
        <v/>
      </c>
      <c r="M17" t="str" s="5">
        <f>IF(COUNTA(A17:H17)=0,"",IF(OR(NOT(ISNUMBER(A17)),B17="",C17="",AND(D17&lt;&gt;"現物",D17&lt;&gt;"現金補助"),COUNT(E17:G17)&lt;&gt;3,E17&lt;=0,F17&lt;0,F17&gt;E17,G17&lt;=0,INT(G17)&lt;&gt;G17,H17=""),"入力エラー：提供記録",IF(D17="現金補助","現金補助：原則給与。深夜勤務例外は1食650円以下等を専門家確認","現物：月次で2条件確認")))</f>
        <v/>
      </c>
    </row>
    <row r="18">
      <c r="A18" s="17"/>
      <c r="B18" s="4"/>
      <c r="C18" s="4"/>
      <c r="D18" s="4"/>
      <c r="E18" s="9"/>
      <c r="F18" s="9"/>
      <c r="G18" s="10"/>
      <c r="H18" s="4"/>
      <c r="I18" t="str" s="12">
        <f>IF(COUNTA(A18:H18)=0,"",IF(OR(NOT(ISNUMBER(A18)),B18="",C18="",AND(D18&lt;&gt;"現物",D18&lt;&gt;"現金補助"),COUNT(E18:G18)&lt;&gt;3,E18&lt;=0,F18&lt;0,F18&gt;E18,G18&lt;=0,INT(G18)&lt;&gt;G18,H18=""),"入力エラー：日付・従業員・方法・価額・食数・証憑を確認",E18*G18))</f>
        <v/>
      </c>
      <c r="J18" t="str" s="12">
        <f>IF(COUNTA(A18:H18)=0,"",IF(OR(NOT(ISNUMBER(A18)),B18="",C18="",AND(D18&lt;&gt;"現物",D18&lt;&gt;"現金補助"),COUNT(E18:G18)&lt;&gt;3,E18&lt;=0,F18&lt;0,F18&gt;E18,G18&lt;=0,INT(G18)&lt;&gt;G18,H18=""),"入力エラー：提供記録",F18*G18))</f>
        <v/>
      </c>
      <c r="K18" t="str" s="12">
        <f>IF(COUNTA(A18:H18)=0,"",IF(OR(NOT(ISNUMBER(A18)),B18="",C18="",AND(D18&lt;&gt;"現物",D18&lt;&gt;"現金補助"),COUNT(E18:G18)&lt;&gt;3,E18&lt;=0,F18&lt;0,F18&gt;E18,G18&lt;=0,INT(G18)&lt;&gt;G18,H18=""),"入力エラー：提供記録",(E18-F18)*G18))</f>
        <v/>
      </c>
      <c r="L18" t="str" s="11">
        <f>IF(COUNTA(A18:H18)=0,"",IF(OR(NOT(ISNUMBER(A18)),B18="",C18="",AND(D18&lt;&gt;"現物",D18&lt;&gt;"現金補助"),COUNT(E18:G18)&lt;&gt;3,E18&lt;=0,F18&lt;0,F18&gt;E18,G18&lt;=0,INT(G18)&lt;&gt;G18,H18=""),"入力エラー：提供記録",F18/E18))</f>
        <v/>
      </c>
      <c r="M18" t="str" s="5">
        <f>IF(COUNTA(A18:H18)=0,"",IF(OR(NOT(ISNUMBER(A18)),B18="",C18="",AND(D18&lt;&gt;"現物",D18&lt;&gt;"現金補助"),COUNT(E18:G18)&lt;&gt;3,E18&lt;=0,F18&lt;0,F18&gt;E18,G18&lt;=0,INT(G18)&lt;&gt;G18,H18=""),"入力エラー：提供記録",IF(D18="現金補助","現金補助：原則給与。深夜勤務例外は1食650円以下等を専門家確認","現物：月次で2条件確認")))</f>
        <v/>
      </c>
    </row>
    <row r="19">
      <c r="A19" s="17"/>
      <c r="B19" s="4"/>
      <c r="C19" s="4"/>
      <c r="D19" s="4"/>
      <c r="E19" s="9"/>
      <c r="F19" s="9"/>
      <c r="G19" s="10"/>
      <c r="H19" s="4"/>
      <c r="I19" t="str" s="12">
        <f>IF(COUNTA(A19:H19)=0,"",IF(OR(NOT(ISNUMBER(A19)),B19="",C19="",AND(D19&lt;&gt;"現物",D19&lt;&gt;"現金補助"),COUNT(E19:G19)&lt;&gt;3,E19&lt;=0,F19&lt;0,F19&gt;E19,G19&lt;=0,INT(G19)&lt;&gt;G19,H19=""),"入力エラー：日付・従業員・方法・価額・食数・証憑を確認",E19*G19))</f>
        <v/>
      </c>
      <c r="J19" t="str" s="12">
        <f>IF(COUNTA(A19:H19)=0,"",IF(OR(NOT(ISNUMBER(A19)),B19="",C19="",AND(D19&lt;&gt;"現物",D19&lt;&gt;"現金補助"),COUNT(E19:G19)&lt;&gt;3,E19&lt;=0,F19&lt;0,F19&gt;E19,G19&lt;=0,INT(G19)&lt;&gt;G19,H19=""),"入力エラー：提供記録",F19*G19))</f>
        <v/>
      </c>
      <c r="K19" t="str" s="12">
        <f>IF(COUNTA(A19:H19)=0,"",IF(OR(NOT(ISNUMBER(A19)),B19="",C19="",AND(D19&lt;&gt;"現物",D19&lt;&gt;"現金補助"),COUNT(E19:G19)&lt;&gt;3,E19&lt;=0,F19&lt;0,F19&gt;E19,G19&lt;=0,INT(G19)&lt;&gt;G19,H19=""),"入力エラー：提供記録",(E19-F19)*G19))</f>
        <v/>
      </c>
      <c r="L19" t="str" s="11">
        <f>IF(COUNTA(A19:H19)=0,"",IF(OR(NOT(ISNUMBER(A19)),B19="",C19="",AND(D19&lt;&gt;"現物",D19&lt;&gt;"現金補助"),COUNT(E19:G19)&lt;&gt;3,E19&lt;=0,F19&lt;0,F19&gt;E19,G19&lt;=0,INT(G19)&lt;&gt;G19,H19=""),"入力エラー：提供記録",F19/E19))</f>
        <v/>
      </c>
      <c r="M19" t="str" s="5">
        <f>IF(COUNTA(A19:H19)=0,"",IF(OR(NOT(ISNUMBER(A19)),B19="",C19="",AND(D19&lt;&gt;"現物",D19&lt;&gt;"現金補助"),COUNT(E19:G19)&lt;&gt;3,E19&lt;=0,F19&lt;0,F19&gt;E19,G19&lt;=0,INT(G19)&lt;&gt;G19,H19=""),"入力エラー：提供記録",IF(D19="現金補助","現金補助：原則給与。深夜勤務例外は1食650円以下等を専門家確認","現物：月次で2条件確認")))</f>
        <v/>
      </c>
    </row>
    <row r="20">
      <c r="A20" s="17"/>
      <c r="B20" s="4"/>
      <c r="C20" s="4"/>
      <c r="D20" s="4"/>
      <c r="E20" s="9"/>
      <c r="F20" s="9"/>
      <c r="G20" s="10"/>
      <c r="H20" s="4"/>
      <c r="I20" t="str" s="12">
        <f>IF(COUNTA(A20:H20)=0,"",IF(OR(NOT(ISNUMBER(A20)),B20="",C20="",AND(D20&lt;&gt;"現物",D20&lt;&gt;"現金補助"),COUNT(E20:G20)&lt;&gt;3,E20&lt;=0,F20&lt;0,F20&gt;E20,G20&lt;=0,INT(G20)&lt;&gt;G20,H20=""),"入力エラー：日付・従業員・方法・価額・食数・証憑を確認",E20*G20))</f>
        <v/>
      </c>
      <c r="J20" t="str" s="12">
        <f>IF(COUNTA(A20:H20)=0,"",IF(OR(NOT(ISNUMBER(A20)),B20="",C20="",AND(D20&lt;&gt;"現物",D20&lt;&gt;"現金補助"),COUNT(E20:G20)&lt;&gt;3,E20&lt;=0,F20&lt;0,F20&gt;E20,G20&lt;=0,INT(G20)&lt;&gt;G20,H20=""),"入力エラー：提供記録",F20*G20))</f>
        <v/>
      </c>
      <c r="K20" t="str" s="12">
        <f>IF(COUNTA(A20:H20)=0,"",IF(OR(NOT(ISNUMBER(A20)),B20="",C20="",AND(D20&lt;&gt;"現物",D20&lt;&gt;"現金補助"),COUNT(E20:G20)&lt;&gt;3,E20&lt;=0,F20&lt;0,F20&gt;E20,G20&lt;=0,INT(G20)&lt;&gt;G20,H20=""),"入力エラー：提供記録",(E20-F20)*G20))</f>
        <v/>
      </c>
      <c r="L20" t="str" s="11">
        <f>IF(COUNTA(A20:H20)=0,"",IF(OR(NOT(ISNUMBER(A20)),B20="",C20="",AND(D20&lt;&gt;"現物",D20&lt;&gt;"現金補助"),COUNT(E20:G20)&lt;&gt;3,E20&lt;=0,F20&lt;0,F20&gt;E20,G20&lt;=0,INT(G20)&lt;&gt;G20,H20=""),"入力エラー：提供記録",F20/E20))</f>
        <v/>
      </c>
      <c r="M20" t="str" s="5">
        <f>IF(COUNTA(A20:H20)=0,"",IF(OR(NOT(ISNUMBER(A20)),B20="",C20="",AND(D20&lt;&gt;"現物",D20&lt;&gt;"現金補助"),COUNT(E20:G20)&lt;&gt;3,E20&lt;=0,F20&lt;0,F20&gt;E20,G20&lt;=0,INT(G20)&lt;&gt;G20,H20=""),"入力エラー：提供記録",IF(D20="現金補助","現金補助：原則給与。深夜勤務例外は1食650円以下等を専門家確認","現物：月次で2条件確認")))</f>
        <v/>
      </c>
    </row>
    <row r="21">
      <c r="A21" s="17"/>
      <c r="B21" s="4"/>
      <c r="C21" s="4"/>
      <c r="D21" s="4"/>
      <c r="E21" s="9"/>
      <c r="F21" s="9"/>
      <c r="G21" s="10"/>
      <c r="H21" s="4"/>
      <c r="I21" t="str" s="12">
        <f>IF(COUNTA(A21:H21)=0,"",IF(OR(NOT(ISNUMBER(A21)),B21="",C21="",AND(D21&lt;&gt;"現物",D21&lt;&gt;"現金補助"),COUNT(E21:G21)&lt;&gt;3,E21&lt;=0,F21&lt;0,F21&gt;E21,G21&lt;=0,INT(G21)&lt;&gt;G21,H21=""),"入力エラー：日付・従業員・方法・価額・食数・証憑を確認",E21*G21))</f>
        <v/>
      </c>
      <c r="J21" t="str" s="12">
        <f>IF(COUNTA(A21:H21)=0,"",IF(OR(NOT(ISNUMBER(A21)),B21="",C21="",AND(D21&lt;&gt;"現物",D21&lt;&gt;"現金補助"),COUNT(E21:G21)&lt;&gt;3,E21&lt;=0,F21&lt;0,F21&gt;E21,G21&lt;=0,INT(G21)&lt;&gt;G21,H21=""),"入力エラー：提供記録",F21*G21))</f>
        <v/>
      </c>
      <c r="K21" t="str" s="12">
        <f>IF(COUNTA(A21:H21)=0,"",IF(OR(NOT(ISNUMBER(A21)),B21="",C21="",AND(D21&lt;&gt;"現物",D21&lt;&gt;"現金補助"),COUNT(E21:G21)&lt;&gt;3,E21&lt;=0,F21&lt;0,F21&gt;E21,G21&lt;=0,INT(G21)&lt;&gt;G21,H21=""),"入力エラー：提供記録",(E21-F21)*G21))</f>
        <v/>
      </c>
      <c r="L21" t="str" s="11">
        <f>IF(COUNTA(A21:H21)=0,"",IF(OR(NOT(ISNUMBER(A21)),B21="",C21="",AND(D21&lt;&gt;"現物",D21&lt;&gt;"現金補助"),COUNT(E21:G21)&lt;&gt;3,E21&lt;=0,F21&lt;0,F21&gt;E21,G21&lt;=0,INT(G21)&lt;&gt;G21,H21=""),"入力エラー：提供記録",F21/E21))</f>
        <v/>
      </c>
      <c r="M21" t="str" s="5">
        <f>IF(COUNTA(A21:H21)=0,"",IF(OR(NOT(ISNUMBER(A21)),B21="",C21="",AND(D21&lt;&gt;"現物",D21&lt;&gt;"現金補助"),COUNT(E21:G21)&lt;&gt;3,E21&lt;=0,F21&lt;0,F21&gt;E21,G21&lt;=0,INT(G21)&lt;&gt;G21,H21=""),"入力エラー：提供記録",IF(D21="現金補助","現金補助：原則給与。深夜勤務例外は1食650円以下等を専門家確認","現物：月次で2条件確認")))</f>
        <v/>
      </c>
    </row>
    <row r="22">
      <c r="A22" s="17"/>
      <c r="B22" s="4"/>
      <c r="C22" s="4"/>
      <c r="D22" s="4"/>
      <c r="E22" s="9"/>
      <c r="F22" s="9"/>
      <c r="G22" s="10"/>
      <c r="H22" s="4"/>
      <c r="I22" t="str" s="12">
        <f>IF(COUNTA(A22:H22)=0,"",IF(OR(NOT(ISNUMBER(A22)),B22="",C22="",AND(D22&lt;&gt;"現物",D22&lt;&gt;"現金補助"),COUNT(E22:G22)&lt;&gt;3,E22&lt;=0,F22&lt;0,F22&gt;E22,G22&lt;=0,INT(G22)&lt;&gt;G22,H22=""),"入力エラー：日付・従業員・方法・価額・食数・証憑を確認",E22*G22))</f>
        <v/>
      </c>
      <c r="J22" t="str" s="12">
        <f>IF(COUNTA(A22:H22)=0,"",IF(OR(NOT(ISNUMBER(A22)),B22="",C22="",AND(D22&lt;&gt;"現物",D22&lt;&gt;"現金補助"),COUNT(E22:G22)&lt;&gt;3,E22&lt;=0,F22&lt;0,F22&gt;E22,G22&lt;=0,INT(G22)&lt;&gt;G22,H22=""),"入力エラー：提供記録",F22*G22))</f>
        <v/>
      </c>
      <c r="K22" t="str" s="12">
        <f>IF(COUNTA(A22:H22)=0,"",IF(OR(NOT(ISNUMBER(A22)),B22="",C22="",AND(D22&lt;&gt;"現物",D22&lt;&gt;"現金補助"),COUNT(E22:G22)&lt;&gt;3,E22&lt;=0,F22&lt;0,F22&gt;E22,G22&lt;=0,INT(G22)&lt;&gt;G22,H22=""),"入力エラー：提供記録",(E22-F22)*G22))</f>
        <v/>
      </c>
      <c r="L22" t="str" s="11">
        <f>IF(COUNTA(A22:H22)=0,"",IF(OR(NOT(ISNUMBER(A22)),B22="",C22="",AND(D22&lt;&gt;"現物",D22&lt;&gt;"現金補助"),COUNT(E22:G22)&lt;&gt;3,E22&lt;=0,F22&lt;0,F22&gt;E22,G22&lt;=0,INT(G22)&lt;&gt;G22,H22=""),"入力エラー：提供記録",F22/E22))</f>
        <v/>
      </c>
      <c r="M22" t="str" s="5">
        <f>IF(COUNTA(A22:H22)=0,"",IF(OR(NOT(ISNUMBER(A22)),B22="",C22="",AND(D22&lt;&gt;"現物",D22&lt;&gt;"現金補助"),COUNT(E22:G22)&lt;&gt;3,E22&lt;=0,F22&lt;0,F22&gt;E22,G22&lt;=0,INT(G22)&lt;&gt;G22,H22=""),"入力エラー：提供記録",IF(D22="現金補助","現金補助：原則給与。深夜勤務例外は1食650円以下等を専門家確認","現物：月次で2条件確認")))</f>
        <v/>
      </c>
    </row>
    <row r="23">
      <c r="A23" s="17"/>
      <c r="B23" s="4"/>
      <c r="C23" s="4"/>
      <c r="D23" s="4"/>
      <c r="E23" s="9"/>
      <c r="F23" s="9"/>
      <c r="G23" s="10"/>
      <c r="H23" s="4"/>
      <c r="I23" t="str" s="12">
        <f>IF(COUNTA(A23:H23)=0,"",IF(OR(NOT(ISNUMBER(A23)),B23="",C23="",AND(D23&lt;&gt;"現物",D23&lt;&gt;"現金補助"),COUNT(E23:G23)&lt;&gt;3,E23&lt;=0,F23&lt;0,F23&gt;E23,G23&lt;=0,INT(G23)&lt;&gt;G23,H23=""),"入力エラー：日付・従業員・方法・価額・食数・証憑を確認",E23*G23))</f>
        <v/>
      </c>
      <c r="J23" t="str" s="12">
        <f>IF(COUNTA(A23:H23)=0,"",IF(OR(NOT(ISNUMBER(A23)),B23="",C23="",AND(D23&lt;&gt;"現物",D23&lt;&gt;"現金補助"),COUNT(E23:G23)&lt;&gt;3,E23&lt;=0,F23&lt;0,F23&gt;E23,G23&lt;=0,INT(G23)&lt;&gt;G23,H23=""),"入力エラー：提供記録",F23*G23))</f>
        <v/>
      </c>
      <c r="K23" t="str" s="12">
        <f>IF(COUNTA(A23:H23)=0,"",IF(OR(NOT(ISNUMBER(A23)),B23="",C23="",AND(D23&lt;&gt;"現物",D23&lt;&gt;"現金補助"),COUNT(E23:G23)&lt;&gt;3,E23&lt;=0,F23&lt;0,F23&gt;E23,G23&lt;=0,INT(G23)&lt;&gt;G23,H23=""),"入力エラー：提供記録",(E23-F23)*G23))</f>
        <v/>
      </c>
      <c r="L23" t="str" s="11">
        <f>IF(COUNTA(A23:H23)=0,"",IF(OR(NOT(ISNUMBER(A23)),B23="",C23="",AND(D23&lt;&gt;"現物",D23&lt;&gt;"現金補助"),COUNT(E23:G23)&lt;&gt;3,E23&lt;=0,F23&lt;0,F23&gt;E23,G23&lt;=0,INT(G23)&lt;&gt;G23,H23=""),"入力エラー：提供記録",F23/E23))</f>
        <v/>
      </c>
      <c r="M23" t="str" s="5">
        <f>IF(COUNTA(A23:H23)=0,"",IF(OR(NOT(ISNUMBER(A23)),B23="",C23="",AND(D23&lt;&gt;"現物",D23&lt;&gt;"現金補助"),COUNT(E23:G23)&lt;&gt;3,E23&lt;=0,F23&lt;0,F23&gt;E23,G23&lt;=0,INT(G23)&lt;&gt;G23,H23=""),"入力エラー：提供記録",IF(D23="現金補助","現金補助：原則給与。深夜勤務例外は1食650円以下等を専門家確認","現物：月次で2条件確認")))</f>
        <v/>
      </c>
    </row>
    <row r="24">
      <c r="A24" s="17"/>
      <c r="B24" s="4"/>
      <c r="C24" s="4"/>
      <c r="D24" s="4"/>
      <c r="E24" s="9"/>
      <c r="F24" s="9"/>
      <c r="G24" s="10"/>
      <c r="H24" s="4"/>
      <c r="I24" t="str" s="12">
        <f>IF(COUNTA(A24:H24)=0,"",IF(OR(NOT(ISNUMBER(A24)),B24="",C24="",AND(D24&lt;&gt;"現物",D24&lt;&gt;"現金補助"),COUNT(E24:G24)&lt;&gt;3,E24&lt;=0,F24&lt;0,F24&gt;E24,G24&lt;=0,INT(G24)&lt;&gt;G24,H24=""),"入力エラー：日付・従業員・方法・価額・食数・証憑を確認",E24*G24))</f>
        <v/>
      </c>
      <c r="J24" t="str" s="12">
        <f>IF(COUNTA(A24:H24)=0,"",IF(OR(NOT(ISNUMBER(A24)),B24="",C24="",AND(D24&lt;&gt;"現物",D24&lt;&gt;"現金補助"),COUNT(E24:G24)&lt;&gt;3,E24&lt;=0,F24&lt;0,F24&gt;E24,G24&lt;=0,INT(G24)&lt;&gt;G24,H24=""),"入力エラー：提供記録",F24*G24))</f>
        <v/>
      </c>
      <c r="K24" t="str" s="12">
        <f>IF(COUNTA(A24:H24)=0,"",IF(OR(NOT(ISNUMBER(A24)),B24="",C24="",AND(D24&lt;&gt;"現物",D24&lt;&gt;"現金補助"),COUNT(E24:G24)&lt;&gt;3,E24&lt;=0,F24&lt;0,F24&gt;E24,G24&lt;=0,INT(G24)&lt;&gt;G24,H24=""),"入力エラー：提供記録",(E24-F24)*G24))</f>
        <v/>
      </c>
      <c r="L24" t="str" s="11">
        <f>IF(COUNTA(A24:H24)=0,"",IF(OR(NOT(ISNUMBER(A24)),B24="",C24="",AND(D24&lt;&gt;"現物",D24&lt;&gt;"現金補助"),COUNT(E24:G24)&lt;&gt;3,E24&lt;=0,F24&lt;0,F24&gt;E24,G24&lt;=0,INT(G24)&lt;&gt;G24,H24=""),"入力エラー：提供記録",F24/E24))</f>
        <v/>
      </c>
      <c r="M24" t="str" s="5">
        <f>IF(COUNTA(A24:H24)=0,"",IF(OR(NOT(ISNUMBER(A24)),B24="",C24="",AND(D24&lt;&gt;"現物",D24&lt;&gt;"現金補助"),COUNT(E24:G24)&lt;&gt;3,E24&lt;=0,F24&lt;0,F24&gt;E24,G24&lt;=0,INT(G24)&lt;&gt;G24,H24=""),"入力エラー：提供記録",IF(D24="現金補助","現金補助：原則給与。深夜勤務例外は1食650円以下等を専門家確認","現物：月次で2条件確認")))</f>
        <v/>
      </c>
    </row>
    <row r="25">
      <c r="A25" s="17"/>
      <c r="B25" s="4"/>
      <c r="C25" s="4"/>
      <c r="D25" s="4"/>
      <c r="E25" s="9"/>
      <c r="F25" s="9"/>
      <c r="G25" s="10"/>
      <c r="H25" s="4"/>
      <c r="I25" t="str" s="12">
        <f>IF(COUNTA(A25:H25)=0,"",IF(OR(NOT(ISNUMBER(A25)),B25="",C25="",AND(D25&lt;&gt;"現物",D25&lt;&gt;"現金補助"),COUNT(E25:G25)&lt;&gt;3,E25&lt;=0,F25&lt;0,F25&gt;E25,G25&lt;=0,INT(G25)&lt;&gt;G25,H25=""),"入力エラー：日付・従業員・方法・価額・食数・証憑を確認",E25*G25))</f>
        <v/>
      </c>
      <c r="J25" t="str" s="12">
        <f>IF(COUNTA(A25:H25)=0,"",IF(OR(NOT(ISNUMBER(A25)),B25="",C25="",AND(D25&lt;&gt;"現物",D25&lt;&gt;"現金補助"),COUNT(E25:G25)&lt;&gt;3,E25&lt;=0,F25&lt;0,F25&gt;E25,G25&lt;=0,INT(G25)&lt;&gt;G25,H25=""),"入力エラー：提供記録",F25*G25))</f>
        <v/>
      </c>
      <c r="K25" t="str" s="12">
        <f>IF(COUNTA(A25:H25)=0,"",IF(OR(NOT(ISNUMBER(A25)),B25="",C25="",AND(D25&lt;&gt;"現物",D25&lt;&gt;"現金補助"),COUNT(E25:G25)&lt;&gt;3,E25&lt;=0,F25&lt;0,F25&gt;E25,G25&lt;=0,INT(G25)&lt;&gt;G25,H25=""),"入力エラー：提供記録",(E25-F25)*G25))</f>
        <v/>
      </c>
      <c r="L25" t="str" s="11">
        <f>IF(COUNTA(A25:H25)=0,"",IF(OR(NOT(ISNUMBER(A25)),B25="",C25="",AND(D25&lt;&gt;"現物",D25&lt;&gt;"現金補助"),COUNT(E25:G25)&lt;&gt;3,E25&lt;=0,F25&lt;0,F25&gt;E25,G25&lt;=0,INT(G25)&lt;&gt;G25,H25=""),"入力エラー：提供記録",F25/E25))</f>
        <v/>
      </c>
      <c r="M25" t="str" s="5">
        <f>IF(COUNTA(A25:H25)=0,"",IF(OR(NOT(ISNUMBER(A25)),B25="",C25="",AND(D25&lt;&gt;"現物",D25&lt;&gt;"現金補助"),COUNT(E25:G25)&lt;&gt;3,E25&lt;=0,F25&lt;0,F25&gt;E25,G25&lt;=0,INT(G25)&lt;&gt;G25,H25=""),"入力エラー：提供記録",IF(D25="現金補助","現金補助：原則給与。深夜勤務例外は1食650円以下等を専門家確認","現物：月次で2条件確認")))</f>
        <v/>
      </c>
    </row>
    <row r="26">
      <c r="A26" s="17"/>
      <c r="B26" s="4"/>
      <c r="C26" s="4"/>
      <c r="D26" s="4"/>
      <c r="E26" s="9"/>
      <c r="F26" s="9"/>
      <c r="G26" s="10"/>
      <c r="H26" s="4"/>
      <c r="I26" t="str" s="12">
        <f>IF(COUNTA(A26:H26)=0,"",IF(OR(NOT(ISNUMBER(A26)),B26="",C26="",AND(D26&lt;&gt;"現物",D26&lt;&gt;"現金補助"),COUNT(E26:G26)&lt;&gt;3,E26&lt;=0,F26&lt;0,F26&gt;E26,G26&lt;=0,INT(G26)&lt;&gt;G26,H26=""),"入力エラー：日付・従業員・方法・価額・食数・証憑を確認",E26*G26))</f>
        <v/>
      </c>
      <c r="J26" t="str" s="12">
        <f>IF(COUNTA(A26:H26)=0,"",IF(OR(NOT(ISNUMBER(A26)),B26="",C26="",AND(D26&lt;&gt;"現物",D26&lt;&gt;"現金補助"),COUNT(E26:G26)&lt;&gt;3,E26&lt;=0,F26&lt;0,F26&gt;E26,G26&lt;=0,INT(G26)&lt;&gt;G26,H26=""),"入力エラー：提供記録",F26*G26))</f>
        <v/>
      </c>
      <c r="K26" t="str" s="12">
        <f>IF(COUNTA(A26:H26)=0,"",IF(OR(NOT(ISNUMBER(A26)),B26="",C26="",AND(D26&lt;&gt;"現物",D26&lt;&gt;"現金補助"),COUNT(E26:G26)&lt;&gt;3,E26&lt;=0,F26&lt;0,F26&gt;E26,G26&lt;=0,INT(G26)&lt;&gt;G26,H26=""),"入力エラー：提供記録",(E26-F26)*G26))</f>
        <v/>
      </c>
      <c r="L26" t="str" s="11">
        <f>IF(COUNTA(A26:H26)=0,"",IF(OR(NOT(ISNUMBER(A26)),B26="",C26="",AND(D26&lt;&gt;"現物",D26&lt;&gt;"現金補助"),COUNT(E26:G26)&lt;&gt;3,E26&lt;=0,F26&lt;0,F26&gt;E26,G26&lt;=0,INT(G26)&lt;&gt;G26,H26=""),"入力エラー：提供記録",F26/E26))</f>
        <v/>
      </c>
      <c r="M26" t="str" s="5">
        <f>IF(COUNTA(A26:H26)=0,"",IF(OR(NOT(ISNUMBER(A26)),B26="",C26="",AND(D26&lt;&gt;"現物",D26&lt;&gt;"現金補助"),COUNT(E26:G26)&lt;&gt;3,E26&lt;=0,F26&lt;0,F26&gt;E26,G26&lt;=0,INT(G26)&lt;&gt;G26,H26=""),"入力エラー：提供記録",IF(D26="現金補助","現金補助：原則給与。深夜勤務例外は1食650円以下等を専門家確認","現物：月次で2条件確認")))</f>
        <v/>
      </c>
    </row>
    <row r="27">
      <c r="A27" s="17"/>
      <c r="B27" s="4"/>
      <c r="C27" s="4"/>
      <c r="D27" s="4"/>
      <c r="E27" s="9"/>
      <c r="F27" s="9"/>
      <c r="G27" s="10"/>
      <c r="H27" s="4"/>
      <c r="I27" t="str" s="12">
        <f>IF(COUNTA(A27:H27)=0,"",IF(OR(NOT(ISNUMBER(A27)),B27="",C27="",AND(D27&lt;&gt;"現物",D27&lt;&gt;"現金補助"),COUNT(E27:G27)&lt;&gt;3,E27&lt;=0,F27&lt;0,F27&gt;E27,G27&lt;=0,INT(G27)&lt;&gt;G27,H27=""),"入力エラー：日付・従業員・方法・価額・食数・証憑を確認",E27*G27))</f>
        <v/>
      </c>
      <c r="J27" t="str" s="12">
        <f>IF(COUNTA(A27:H27)=0,"",IF(OR(NOT(ISNUMBER(A27)),B27="",C27="",AND(D27&lt;&gt;"現物",D27&lt;&gt;"現金補助"),COUNT(E27:G27)&lt;&gt;3,E27&lt;=0,F27&lt;0,F27&gt;E27,G27&lt;=0,INT(G27)&lt;&gt;G27,H27=""),"入力エラー：提供記録",F27*G27))</f>
        <v/>
      </c>
      <c r="K27" t="str" s="12">
        <f>IF(COUNTA(A27:H27)=0,"",IF(OR(NOT(ISNUMBER(A27)),B27="",C27="",AND(D27&lt;&gt;"現物",D27&lt;&gt;"現金補助"),COUNT(E27:G27)&lt;&gt;3,E27&lt;=0,F27&lt;0,F27&gt;E27,G27&lt;=0,INT(G27)&lt;&gt;G27,H27=""),"入力エラー：提供記録",(E27-F27)*G27))</f>
        <v/>
      </c>
      <c r="L27" t="str" s="11">
        <f>IF(COUNTA(A27:H27)=0,"",IF(OR(NOT(ISNUMBER(A27)),B27="",C27="",AND(D27&lt;&gt;"現物",D27&lt;&gt;"現金補助"),COUNT(E27:G27)&lt;&gt;3,E27&lt;=0,F27&lt;0,F27&gt;E27,G27&lt;=0,INT(G27)&lt;&gt;G27,H27=""),"入力エラー：提供記録",F27/E27))</f>
        <v/>
      </c>
      <c r="M27" t="str" s="5">
        <f>IF(COUNTA(A27:H27)=0,"",IF(OR(NOT(ISNUMBER(A27)),B27="",C27="",AND(D27&lt;&gt;"現物",D27&lt;&gt;"現金補助"),COUNT(E27:G27)&lt;&gt;3,E27&lt;=0,F27&lt;0,F27&gt;E27,G27&lt;=0,INT(G27)&lt;&gt;G27,H27=""),"入力エラー：提供記録",IF(D27="現金補助","現金補助：原則給与。深夜勤務例外は1食650円以下等を専門家確認","現物：月次で2条件確認")))</f>
        <v/>
      </c>
    </row>
    <row r="28">
      <c r="A28" s="17"/>
      <c r="B28" s="4"/>
      <c r="C28" s="4"/>
      <c r="D28" s="4"/>
      <c r="E28" s="9"/>
      <c r="F28" s="9"/>
      <c r="G28" s="10"/>
      <c r="H28" s="4"/>
      <c r="I28" t="str" s="12">
        <f>IF(COUNTA(A28:H28)=0,"",IF(OR(NOT(ISNUMBER(A28)),B28="",C28="",AND(D28&lt;&gt;"現物",D28&lt;&gt;"現金補助"),COUNT(E28:G28)&lt;&gt;3,E28&lt;=0,F28&lt;0,F28&gt;E28,G28&lt;=0,INT(G28)&lt;&gt;G28,H28=""),"入力エラー：日付・従業員・方法・価額・食数・証憑を確認",E28*G28))</f>
        <v/>
      </c>
      <c r="J28" t="str" s="12">
        <f>IF(COUNTA(A28:H28)=0,"",IF(OR(NOT(ISNUMBER(A28)),B28="",C28="",AND(D28&lt;&gt;"現物",D28&lt;&gt;"現金補助"),COUNT(E28:G28)&lt;&gt;3,E28&lt;=0,F28&lt;0,F28&gt;E28,G28&lt;=0,INT(G28)&lt;&gt;G28,H28=""),"入力エラー：提供記録",F28*G28))</f>
        <v/>
      </c>
      <c r="K28" t="str" s="12">
        <f>IF(COUNTA(A28:H28)=0,"",IF(OR(NOT(ISNUMBER(A28)),B28="",C28="",AND(D28&lt;&gt;"現物",D28&lt;&gt;"現金補助"),COUNT(E28:G28)&lt;&gt;3,E28&lt;=0,F28&lt;0,F28&gt;E28,G28&lt;=0,INT(G28)&lt;&gt;G28,H28=""),"入力エラー：提供記録",(E28-F28)*G28))</f>
        <v/>
      </c>
      <c r="L28" t="str" s="11">
        <f>IF(COUNTA(A28:H28)=0,"",IF(OR(NOT(ISNUMBER(A28)),B28="",C28="",AND(D28&lt;&gt;"現物",D28&lt;&gt;"現金補助"),COUNT(E28:G28)&lt;&gt;3,E28&lt;=0,F28&lt;0,F28&gt;E28,G28&lt;=0,INT(G28)&lt;&gt;G28,H28=""),"入力エラー：提供記録",F28/E28))</f>
        <v/>
      </c>
      <c r="M28" t="str" s="5">
        <f>IF(COUNTA(A28:H28)=0,"",IF(OR(NOT(ISNUMBER(A28)),B28="",C28="",AND(D28&lt;&gt;"現物",D28&lt;&gt;"現金補助"),COUNT(E28:G28)&lt;&gt;3,E28&lt;=0,F28&lt;0,F28&gt;E28,G28&lt;=0,INT(G28)&lt;&gt;G28,H28=""),"入力エラー：提供記録",IF(D28="現金補助","現金補助：原則給与。深夜勤務例外は1食650円以下等を専門家確認","現物：月次で2条件確認")))</f>
        <v/>
      </c>
    </row>
    <row r="29">
      <c r="A29" s="17"/>
      <c r="B29" s="4"/>
      <c r="C29" s="4"/>
      <c r="D29" s="4"/>
      <c r="E29" s="9"/>
      <c r="F29" s="9"/>
      <c r="G29" s="10"/>
      <c r="H29" s="4"/>
      <c r="I29" t="str" s="12">
        <f>IF(COUNTA(A29:H29)=0,"",IF(OR(NOT(ISNUMBER(A29)),B29="",C29="",AND(D29&lt;&gt;"現物",D29&lt;&gt;"現金補助"),COUNT(E29:G29)&lt;&gt;3,E29&lt;=0,F29&lt;0,F29&gt;E29,G29&lt;=0,INT(G29)&lt;&gt;G29,H29=""),"入力エラー：日付・従業員・方法・価額・食数・証憑を確認",E29*G29))</f>
        <v/>
      </c>
      <c r="J29" t="str" s="12">
        <f>IF(COUNTA(A29:H29)=0,"",IF(OR(NOT(ISNUMBER(A29)),B29="",C29="",AND(D29&lt;&gt;"現物",D29&lt;&gt;"現金補助"),COUNT(E29:G29)&lt;&gt;3,E29&lt;=0,F29&lt;0,F29&gt;E29,G29&lt;=0,INT(G29)&lt;&gt;G29,H29=""),"入力エラー：提供記録",F29*G29))</f>
        <v/>
      </c>
      <c r="K29" t="str" s="12">
        <f>IF(COUNTA(A29:H29)=0,"",IF(OR(NOT(ISNUMBER(A29)),B29="",C29="",AND(D29&lt;&gt;"現物",D29&lt;&gt;"現金補助"),COUNT(E29:G29)&lt;&gt;3,E29&lt;=0,F29&lt;0,F29&gt;E29,G29&lt;=0,INT(G29)&lt;&gt;G29,H29=""),"入力エラー：提供記録",(E29-F29)*G29))</f>
        <v/>
      </c>
      <c r="L29" t="str" s="11">
        <f>IF(COUNTA(A29:H29)=0,"",IF(OR(NOT(ISNUMBER(A29)),B29="",C29="",AND(D29&lt;&gt;"現物",D29&lt;&gt;"現金補助"),COUNT(E29:G29)&lt;&gt;3,E29&lt;=0,F29&lt;0,F29&gt;E29,G29&lt;=0,INT(G29)&lt;&gt;G29,H29=""),"入力エラー：提供記録",F29/E29))</f>
        <v/>
      </c>
      <c r="M29" t="str" s="5">
        <f>IF(COUNTA(A29:H29)=0,"",IF(OR(NOT(ISNUMBER(A29)),B29="",C29="",AND(D29&lt;&gt;"現物",D29&lt;&gt;"現金補助"),COUNT(E29:G29)&lt;&gt;3,E29&lt;=0,F29&lt;0,F29&gt;E29,G29&lt;=0,INT(G29)&lt;&gt;G29,H29=""),"入力エラー：提供記録",IF(D29="現金補助","現金補助：原則給与。深夜勤務例外は1食650円以下等を専門家確認","現物：月次で2条件確認")))</f>
        <v/>
      </c>
    </row>
    <row r="30">
      <c r="A30" s="17"/>
      <c r="B30" s="4"/>
      <c r="C30" s="4"/>
      <c r="D30" s="4"/>
      <c r="E30" s="9"/>
      <c r="F30" s="9"/>
      <c r="G30" s="10"/>
      <c r="H30" s="4"/>
      <c r="I30" t="str" s="12">
        <f>IF(COUNTA(A30:H30)=0,"",IF(OR(NOT(ISNUMBER(A30)),B30="",C30="",AND(D30&lt;&gt;"現物",D30&lt;&gt;"現金補助"),COUNT(E30:G30)&lt;&gt;3,E30&lt;=0,F30&lt;0,F30&gt;E30,G30&lt;=0,INT(G30)&lt;&gt;G30,H30=""),"入力エラー：日付・従業員・方法・価額・食数・証憑を確認",E30*G30))</f>
        <v/>
      </c>
      <c r="J30" t="str" s="12">
        <f>IF(COUNTA(A30:H30)=0,"",IF(OR(NOT(ISNUMBER(A30)),B30="",C30="",AND(D30&lt;&gt;"現物",D30&lt;&gt;"現金補助"),COUNT(E30:G30)&lt;&gt;3,E30&lt;=0,F30&lt;0,F30&gt;E30,G30&lt;=0,INT(G30)&lt;&gt;G30,H30=""),"入力エラー：提供記録",F30*G30))</f>
        <v/>
      </c>
      <c r="K30" t="str" s="12">
        <f>IF(COUNTA(A30:H30)=0,"",IF(OR(NOT(ISNUMBER(A30)),B30="",C30="",AND(D30&lt;&gt;"現物",D30&lt;&gt;"現金補助"),COUNT(E30:G30)&lt;&gt;3,E30&lt;=0,F30&lt;0,F30&gt;E30,G30&lt;=0,INT(G30)&lt;&gt;G30,H30=""),"入力エラー：提供記録",(E30-F30)*G30))</f>
        <v/>
      </c>
      <c r="L30" t="str" s="11">
        <f>IF(COUNTA(A30:H30)=0,"",IF(OR(NOT(ISNUMBER(A30)),B30="",C30="",AND(D30&lt;&gt;"現物",D30&lt;&gt;"現金補助"),COUNT(E30:G30)&lt;&gt;3,E30&lt;=0,F30&lt;0,F30&gt;E30,G30&lt;=0,INT(G30)&lt;&gt;G30,H30=""),"入力エラー：提供記録",F30/E30))</f>
        <v/>
      </c>
      <c r="M30" t="str" s="5">
        <f>IF(COUNTA(A30:H30)=0,"",IF(OR(NOT(ISNUMBER(A30)),B30="",C30="",AND(D30&lt;&gt;"現物",D30&lt;&gt;"現金補助"),COUNT(E30:G30)&lt;&gt;3,E30&lt;=0,F30&lt;0,F30&gt;E30,G30&lt;=0,INT(G30)&lt;&gt;G30,H30=""),"入力エラー：提供記録",IF(D30="現金補助","現金補助：原則給与。深夜勤務例外は1食650円以下等を専門家確認","現物：月次で2条件確認")))</f>
        <v/>
      </c>
    </row>
    <row r="31">
      <c r="A31" s="17"/>
      <c r="B31" s="4"/>
      <c r="C31" s="4"/>
      <c r="D31" s="4"/>
      <c r="E31" s="9"/>
      <c r="F31" s="9"/>
      <c r="G31" s="10"/>
      <c r="H31" s="4"/>
      <c r="I31" t="str" s="12">
        <f>IF(COUNTA(A31:H31)=0,"",IF(OR(NOT(ISNUMBER(A31)),B31="",C31="",AND(D31&lt;&gt;"現物",D31&lt;&gt;"現金補助"),COUNT(E31:G31)&lt;&gt;3,E31&lt;=0,F31&lt;0,F31&gt;E31,G31&lt;=0,INT(G31)&lt;&gt;G31,H31=""),"入力エラー：日付・従業員・方法・価額・食数・証憑を確認",E31*G31))</f>
        <v/>
      </c>
      <c r="J31" t="str" s="12">
        <f>IF(COUNTA(A31:H31)=0,"",IF(OR(NOT(ISNUMBER(A31)),B31="",C31="",AND(D31&lt;&gt;"現物",D31&lt;&gt;"現金補助"),COUNT(E31:G31)&lt;&gt;3,E31&lt;=0,F31&lt;0,F31&gt;E31,G31&lt;=0,INT(G31)&lt;&gt;G31,H31=""),"入力エラー：提供記録",F31*G31))</f>
        <v/>
      </c>
      <c r="K31" t="str" s="12">
        <f>IF(COUNTA(A31:H31)=0,"",IF(OR(NOT(ISNUMBER(A31)),B31="",C31="",AND(D31&lt;&gt;"現物",D31&lt;&gt;"現金補助"),COUNT(E31:G31)&lt;&gt;3,E31&lt;=0,F31&lt;0,F31&gt;E31,G31&lt;=0,INT(G31)&lt;&gt;G31,H31=""),"入力エラー：提供記録",(E31-F31)*G31))</f>
        <v/>
      </c>
      <c r="L31" t="str" s="11">
        <f>IF(COUNTA(A31:H31)=0,"",IF(OR(NOT(ISNUMBER(A31)),B31="",C31="",AND(D31&lt;&gt;"現物",D31&lt;&gt;"現金補助"),COUNT(E31:G31)&lt;&gt;3,E31&lt;=0,F31&lt;0,F31&gt;E31,G31&lt;=0,INT(G31)&lt;&gt;G31,H31=""),"入力エラー：提供記録",F31/E31))</f>
        <v/>
      </c>
      <c r="M31" t="str" s="5">
        <f>IF(COUNTA(A31:H31)=0,"",IF(OR(NOT(ISNUMBER(A31)),B31="",C31="",AND(D31&lt;&gt;"現物",D31&lt;&gt;"現金補助"),COUNT(E31:G31)&lt;&gt;3,E31&lt;=0,F31&lt;0,F31&gt;E31,G31&lt;=0,INT(G31)&lt;&gt;G31,H31=""),"入力エラー：提供記録",IF(D31="現金補助","現金補助：原則給与。深夜勤務例外は1食650円以下等を専門家確認","現物：月次で2条件確認")))</f>
        <v/>
      </c>
    </row>
    <row r="32">
      <c r="A32" s="17"/>
      <c r="B32" s="4"/>
      <c r="C32" s="4"/>
      <c r="D32" s="4"/>
      <c r="E32" s="9"/>
      <c r="F32" s="9"/>
      <c r="G32" s="10"/>
      <c r="H32" s="4"/>
      <c r="I32" t="str" s="12">
        <f>IF(COUNTA(A32:H32)=0,"",IF(OR(NOT(ISNUMBER(A32)),B32="",C32="",AND(D32&lt;&gt;"現物",D32&lt;&gt;"現金補助"),COUNT(E32:G32)&lt;&gt;3,E32&lt;=0,F32&lt;0,F32&gt;E32,G32&lt;=0,INT(G32)&lt;&gt;G32,H32=""),"入力エラー：日付・従業員・方法・価額・食数・証憑を確認",E32*G32))</f>
        <v/>
      </c>
      <c r="J32" t="str" s="12">
        <f>IF(COUNTA(A32:H32)=0,"",IF(OR(NOT(ISNUMBER(A32)),B32="",C32="",AND(D32&lt;&gt;"現物",D32&lt;&gt;"現金補助"),COUNT(E32:G32)&lt;&gt;3,E32&lt;=0,F32&lt;0,F32&gt;E32,G32&lt;=0,INT(G32)&lt;&gt;G32,H32=""),"入力エラー：提供記録",F32*G32))</f>
        <v/>
      </c>
      <c r="K32" t="str" s="12">
        <f>IF(COUNTA(A32:H32)=0,"",IF(OR(NOT(ISNUMBER(A32)),B32="",C32="",AND(D32&lt;&gt;"現物",D32&lt;&gt;"現金補助"),COUNT(E32:G32)&lt;&gt;3,E32&lt;=0,F32&lt;0,F32&gt;E32,G32&lt;=0,INT(G32)&lt;&gt;G32,H32=""),"入力エラー：提供記録",(E32-F32)*G32))</f>
        <v/>
      </c>
      <c r="L32" t="str" s="11">
        <f>IF(COUNTA(A32:H32)=0,"",IF(OR(NOT(ISNUMBER(A32)),B32="",C32="",AND(D32&lt;&gt;"現物",D32&lt;&gt;"現金補助"),COUNT(E32:G32)&lt;&gt;3,E32&lt;=0,F32&lt;0,F32&gt;E32,G32&lt;=0,INT(G32)&lt;&gt;G32,H32=""),"入力エラー：提供記録",F32/E32))</f>
        <v/>
      </c>
      <c r="M32" t="str" s="5">
        <f>IF(COUNTA(A32:H32)=0,"",IF(OR(NOT(ISNUMBER(A32)),B32="",C32="",AND(D32&lt;&gt;"現物",D32&lt;&gt;"現金補助"),COUNT(E32:G32)&lt;&gt;3,E32&lt;=0,F32&lt;0,F32&gt;E32,G32&lt;=0,INT(G32)&lt;&gt;G32,H32=""),"入力エラー：提供記録",IF(D32="現金補助","現金補助：原則給与。深夜勤務例外は1食650円以下等を専門家確認","現物：月次で2条件確認")))</f>
        <v/>
      </c>
    </row>
    <row r="33">
      <c r="A33" s="17"/>
      <c r="B33" s="4"/>
      <c r="C33" s="4"/>
      <c r="D33" s="4"/>
      <c r="E33" s="9"/>
      <c r="F33" s="9"/>
      <c r="G33" s="10"/>
      <c r="H33" s="4"/>
      <c r="I33" t="str" s="12">
        <f>IF(COUNTA(A33:H33)=0,"",IF(OR(NOT(ISNUMBER(A33)),B33="",C33="",AND(D33&lt;&gt;"現物",D33&lt;&gt;"現金補助"),COUNT(E33:G33)&lt;&gt;3,E33&lt;=0,F33&lt;0,F33&gt;E33,G33&lt;=0,INT(G33)&lt;&gt;G33,H33=""),"入力エラー：日付・従業員・方法・価額・食数・証憑を確認",E33*G33))</f>
        <v/>
      </c>
      <c r="J33" t="str" s="12">
        <f>IF(COUNTA(A33:H33)=0,"",IF(OR(NOT(ISNUMBER(A33)),B33="",C33="",AND(D33&lt;&gt;"現物",D33&lt;&gt;"現金補助"),COUNT(E33:G33)&lt;&gt;3,E33&lt;=0,F33&lt;0,F33&gt;E33,G33&lt;=0,INT(G33)&lt;&gt;G33,H33=""),"入力エラー：提供記録",F33*G33))</f>
        <v/>
      </c>
      <c r="K33" t="str" s="12">
        <f>IF(COUNTA(A33:H33)=0,"",IF(OR(NOT(ISNUMBER(A33)),B33="",C33="",AND(D33&lt;&gt;"現物",D33&lt;&gt;"現金補助"),COUNT(E33:G33)&lt;&gt;3,E33&lt;=0,F33&lt;0,F33&gt;E33,G33&lt;=0,INT(G33)&lt;&gt;G33,H33=""),"入力エラー：提供記録",(E33-F33)*G33))</f>
        <v/>
      </c>
      <c r="L33" t="str" s="11">
        <f>IF(COUNTA(A33:H33)=0,"",IF(OR(NOT(ISNUMBER(A33)),B33="",C33="",AND(D33&lt;&gt;"現物",D33&lt;&gt;"現金補助"),COUNT(E33:G33)&lt;&gt;3,E33&lt;=0,F33&lt;0,F33&gt;E33,G33&lt;=0,INT(G33)&lt;&gt;G33,H33=""),"入力エラー：提供記録",F33/E33))</f>
        <v/>
      </c>
      <c r="M33" t="str" s="5">
        <f>IF(COUNTA(A33:H33)=0,"",IF(OR(NOT(ISNUMBER(A33)),B33="",C33="",AND(D33&lt;&gt;"現物",D33&lt;&gt;"現金補助"),COUNT(E33:G33)&lt;&gt;3,E33&lt;=0,F33&lt;0,F33&gt;E33,G33&lt;=0,INT(G33)&lt;&gt;G33,H33=""),"入力エラー：提供記録",IF(D33="現金補助","現金補助：原則給与。深夜勤務例外は1食650円以下等を専門家確認","現物：月次で2条件確認")))</f>
        <v/>
      </c>
    </row>
    <row r="34">
      <c r="A34" s="17"/>
      <c r="B34" s="4"/>
      <c r="C34" s="4"/>
      <c r="D34" s="4"/>
      <c r="E34" s="9"/>
      <c r="F34" s="9"/>
      <c r="G34" s="10"/>
      <c r="H34" s="4"/>
      <c r="I34" t="str" s="12">
        <f>IF(COUNTA(A34:H34)=0,"",IF(OR(NOT(ISNUMBER(A34)),B34="",C34="",AND(D34&lt;&gt;"現物",D34&lt;&gt;"現金補助"),COUNT(E34:G34)&lt;&gt;3,E34&lt;=0,F34&lt;0,F34&gt;E34,G34&lt;=0,INT(G34)&lt;&gt;G34,H34=""),"入力エラー：日付・従業員・方法・価額・食数・証憑を確認",E34*G34))</f>
        <v/>
      </c>
      <c r="J34" t="str" s="12">
        <f>IF(COUNTA(A34:H34)=0,"",IF(OR(NOT(ISNUMBER(A34)),B34="",C34="",AND(D34&lt;&gt;"現物",D34&lt;&gt;"現金補助"),COUNT(E34:G34)&lt;&gt;3,E34&lt;=0,F34&lt;0,F34&gt;E34,G34&lt;=0,INT(G34)&lt;&gt;G34,H34=""),"入力エラー：提供記録",F34*G34))</f>
        <v/>
      </c>
      <c r="K34" t="str" s="12">
        <f>IF(COUNTA(A34:H34)=0,"",IF(OR(NOT(ISNUMBER(A34)),B34="",C34="",AND(D34&lt;&gt;"現物",D34&lt;&gt;"現金補助"),COUNT(E34:G34)&lt;&gt;3,E34&lt;=0,F34&lt;0,F34&gt;E34,G34&lt;=0,INT(G34)&lt;&gt;G34,H34=""),"入力エラー：提供記録",(E34-F34)*G34))</f>
        <v/>
      </c>
      <c r="L34" t="str" s="11">
        <f>IF(COUNTA(A34:H34)=0,"",IF(OR(NOT(ISNUMBER(A34)),B34="",C34="",AND(D34&lt;&gt;"現物",D34&lt;&gt;"現金補助"),COUNT(E34:G34)&lt;&gt;3,E34&lt;=0,F34&lt;0,F34&gt;E34,G34&lt;=0,INT(G34)&lt;&gt;G34,H34=""),"入力エラー：提供記録",F34/E34))</f>
        <v/>
      </c>
      <c r="M34" t="str" s="5">
        <f>IF(COUNTA(A34:H34)=0,"",IF(OR(NOT(ISNUMBER(A34)),B34="",C34="",AND(D34&lt;&gt;"現物",D34&lt;&gt;"現金補助"),COUNT(E34:G34)&lt;&gt;3,E34&lt;=0,F34&lt;0,F34&gt;E34,G34&lt;=0,INT(G34)&lt;&gt;G34,H34=""),"入力エラー：提供記録",IF(D34="現金補助","現金補助：原則給与。深夜勤務例外は1食650円以下等を専門家確認","現物：月次で2条件確認")))</f>
        <v/>
      </c>
    </row>
    <row r="35">
      <c r="A35" s="17"/>
      <c r="B35" s="4"/>
      <c r="C35" s="4"/>
      <c r="D35" s="4"/>
      <c r="E35" s="9"/>
      <c r="F35" s="9"/>
      <c r="G35" s="10"/>
      <c r="H35" s="4"/>
      <c r="I35" t="str" s="12">
        <f>IF(COUNTA(A35:H35)=0,"",IF(OR(NOT(ISNUMBER(A35)),B35="",C35="",AND(D35&lt;&gt;"現物",D35&lt;&gt;"現金補助"),COUNT(E35:G35)&lt;&gt;3,E35&lt;=0,F35&lt;0,F35&gt;E35,G35&lt;=0,INT(G35)&lt;&gt;G35,H35=""),"入力エラー：日付・従業員・方法・価額・食数・証憑を確認",E35*G35))</f>
        <v/>
      </c>
      <c r="J35" t="str" s="12">
        <f>IF(COUNTA(A35:H35)=0,"",IF(OR(NOT(ISNUMBER(A35)),B35="",C35="",AND(D35&lt;&gt;"現物",D35&lt;&gt;"現金補助"),COUNT(E35:G35)&lt;&gt;3,E35&lt;=0,F35&lt;0,F35&gt;E35,G35&lt;=0,INT(G35)&lt;&gt;G35,H35=""),"入力エラー：提供記録",F35*G35))</f>
        <v/>
      </c>
      <c r="K35" t="str" s="12">
        <f>IF(COUNTA(A35:H35)=0,"",IF(OR(NOT(ISNUMBER(A35)),B35="",C35="",AND(D35&lt;&gt;"現物",D35&lt;&gt;"現金補助"),COUNT(E35:G35)&lt;&gt;3,E35&lt;=0,F35&lt;0,F35&gt;E35,G35&lt;=0,INT(G35)&lt;&gt;G35,H35=""),"入力エラー：提供記録",(E35-F35)*G35))</f>
        <v/>
      </c>
      <c r="L35" t="str" s="11">
        <f>IF(COUNTA(A35:H35)=0,"",IF(OR(NOT(ISNUMBER(A35)),B35="",C35="",AND(D35&lt;&gt;"現物",D35&lt;&gt;"現金補助"),COUNT(E35:G35)&lt;&gt;3,E35&lt;=0,F35&lt;0,F35&gt;E35,G35&lt;=0,INT(G35)&lt;&gt;G35,H35=""),"入力エラー：提供記録",F35/E35))</f>
        <v/>
      </c>
      <c r="M35" t="str" s="5">
        <f>IF(COUNTA(A35:H35)=0,"",IF(OR(NOT(ISNUMBER(A35)),B35="",C35="",AND(D35&lt;&gt;"現物",D35&lt;&gt;"現金補助"),COUNT(E35:G35)&lt;&gt;3,E35&lt;=0,F35&lt;0,F35&gt;E35,G35&lt;=0,INT(G35)&lt;&gt;G35,H35=""),"入力エラー：提供記録",IF(D35="現金補助","現金補助：原則給与。深夜勤務例外は1食650円以下等を専門家確認","現物：月次で2条件確認")))</f>
        <v/>
      </c>
    </row>
    <row r="36">
      <c r="A36" s="17"/>
      <c r="B36" s="4"/>
      <c r="C36" s="4"/>
      <c r="D36" s="4"/>
      <c r="E36" s="9"/>
      <c r="F36" s="9"/>
      <c r="G36" s="10"/>
      <c r="H36" s="4"/>
      <c r="I36" t="str" s="12">
        <f>IF(COUNTA(A36:H36)=0,"",IF(OR(NOT(ISNUMBER(A36)),B36="",C36="",AND(D36&lt;&gt;"現物",D36&lt;&gt;"現金補助"),COUNT(E36:G36)&lt;&gt;3,E36&lt;=0,F36&lt;0,F36&gt;E36,G36&lt;=0,INT(G36)&lt;&gt;G36,H36=""),"入力エラー：日付・従業員・方法・価額・食数・証憑を確認",E36*G36))</f>
        <v/>
      </c>
      <c r="J36" t="str" s="12">
        <f>IF(COUNTA(A36:H36)=0,"",IF(OR(NOT(ISNUMBER(A36)),B36="",C36="",AND(D36&lt;&gt;"現物",D36&lt;&gt;"現金補助"),COUNT(E36:G36)&lt;&gt;3,E36&lt;=0,F36&lt;0,F36&gt;E36,G36&lt;=0,INT(G36)&lt;&gt;G36,H36=""),"入力エラー：提供記録",F36*G36))</f>
        <v/>
      </c>
      <c r="K36" t="str" s="12">
        <f>IF(COUNTA(A36:H36)=0,"",IF(OR(NOT(ISNUMBER(A36)),B36="",C36="",AND(D36&lt;&gt;"現物",D36&lt;&gt;"現金補助"),COUNT(E36:G36)&lt;&gt;3,E36&lt;=0,F36&lt;0,F36&gt;E36,G36&lt;=0,INT(G36)&lt;&gt;G36,H36=""),"入力エラー：提供記録",(E36-F36)*G36))</f>
        <v/>
      </c>
      <c r="L36" t="str" s="11">
        <f>IF(COUNTA(A36:H36)=0,"",IF(OR(NOT(ISNUMBER(A36)),B36="",C36="",AND(D36&lt;&gt;"現物",D36&lt;&gt;"現金補助"),COUNT(E36:G36)&lt;&gt;3,E36&lt;=0,F36&lt;0,F36&gt;E36,G36&lt;=0,INT(G36)&lt;&gt;G36,H36=""),"入力エラー：提供記録",F36/E36))</f>
        <v/>
      </c>
      <c r="M36" t="str" s="5">
        <f>IF(COUNTA(A36:H36)=0,"",IF(OR(NOT(ISNUMBER(A36)),B36="",C36="",AND(D36&lt;&gt;"現物",D36&lt;&gt;"現金補助"),COUNT(E36:G36)&lt;&gt;3,E36&lt;=0,F36&lt;0,F36&gt;E36,G36&lt;=0,INT(G36)&lt;&gt;G36,H36=""),"入力エラー：提供記録",IF(D36="現金補助","現金補助：原則給与。深夜勤務例外は1食650円以下等を専門家確認","現物：月次で2条件確認")))</f>
        <v/>
      </c>
    </row>
    <row r="37">
      <c r="A37" s="17"/>
      <c r="B37" s="4"/>
      <c r="C37" s="4"/>
      <c r="D37" s="4"/>
      <c r="E37" s="9"/>
      <c r="F37" s="9"/>
      <c r="G37" s="10"/>
      <c r="H37" s="4"/>
      <c r="I37" t="str" s="12">
        <f>IF(COUNTA(A37:H37)=0,"",IF(OR(NOT(ISNUMBER(A37)),B37="",C37="",AND(D37&lt;&gt;"現物",D37&lt;&gt;"現金補助"),COUNT(E37:G37)&lt;&gt;3,E37&lt;=0,F37&lt;0,F37&gt;E37,G37&lt;=0,INT(G37)&lt;&gt;G37,H37=""),"入力エラー：日付・従業員・方法・価額・食数・証憑を確認",E37*G37))</f>
        <v/>
      </c>
      <c r="J37" t="str" s="12">
        <f>IF(COUNTA(A37:H37)=0,"",IF(OR(NOT(ISNUMBER(A37)),B37="",C37="",AND(D37&lt;&gt;"現物",D37&lt;&gt;"現金補助"),COUNT(E37:G37)&lt;&gt;3,E37&lt;=0,F37&lt;0,F37&gt;E37,G37&lt;=0,INT(G37)&lt;&gt;G37,H37=""),"入力エラー：提供記録",F37*G37))</f>
        <v/>
      </c>
      <c r="K37" t="str" s="12">
        <f>IF(COUNTA(A37:H37)=0,"",IF(OR(NOT(ISNUMBER(A37)),B37="",C37="",AND(D37&lt;&gt;"現物",D37&lt;&gt;"現金補助"),COUNT(E37:G37)&lt;&gt;3,E37&lt;=0,F37&lt;0,F37&gt;E37,G37&lt;=0,INT(G37)&lt;&gt;G37,H37=""),"入力エラー：提供記録",(E37-F37)*G37))</f>
        <v/>
      </c>
      <c r="L37" t="str" s="11">
        <f>IF(COUNTA(A37:H37)=0,"",IF(OR(NOT(ISNUMBER(A37)),B37="",C37="",AND(D37&lt;&gt;"現物",D37&lt;&gt;"現金補助"),COUNT(E37:G37)&lt;&gt;3,E37&lt;=0,F37&lt;0,F37&gt;E37,G37&lt;=0,INT(G37)&lt;&gt;G37,H37=""),"入力エラー：提供記録",F37/E37))</f>
        <v/>
      </c>
      <c r="M37" t="str" s="5">
        <f>IF(COUNTA(A37:H37)=0,"",IF(OR(NOT(ISNUMBER(A37)),B37="",C37="",AND(D37&lt;&gt;"現物",D37&lt;&gt;"現金補助"),COUNT(E37:G37)&lt;&gt;3,E37&lt;=0,F37&lt;0,F37&gt;E37,G37&lt;=0,INT(G37)&lt;&gt;G37,H37=""),"入力エラー：提供記録",IF(D37="現金補助","現金補助：原則給与。深夜勤務例外は1食650円以下等を専門家確認","現物：月次で2条件確認")))</f>
        <v/>
      </c>
    </row>
    <row r="38">
      <c r="A38" s="17"/>
      <c r="B38" s="4"/>
      <c r="C38" s="4"/>
      <c r="D38" s="4"/>
      <c r="E38" s="9"/>
      <c r="F38" s="9"/>
      <c r="G38" s="10"/>
      <c r="H38" s="4"/>
      <c r="I38" t="str" s="12">
        <f>IF(COUNTA(A38:H38)=0,"",IF(OR(NOT(ISNUMBER(A38)),B38="",C38="",AND(D38&lt;&gt;"現物",D38&lt;&gt;"現金補助"),COUNT(E38:G38)&lt;&gt;3,E38&lt;=0,F38&lt;0,F38&gt;E38,G38&lt;=0,INT(G38)&lt;&gt;G38,H38=""),"入力エラー：日付・従業員・方法・価額・食数・証憑を確認",E38*G38))</f>
        <v/>
      </c>
      <c r="J38" t="str" s="12">
        <f>IF(COUNTA(A38:H38)=0,"",IF(OR(NOT(ISNUMBER(A38)),B38="",C38="",AND(D38&lt;&gt;"現物",D38&lt;&gt;"現金補助"),COUNT(E38:G38)&lt;&gt;3,E38&lt;=0,F38&lt;0,F38&gt;E38,G38&lt;=0,INT(G38)&lt;&gt;G38,H38=""),"入力エラー：提供記録",F38*G38))</f>
        <v/>
      </c>
      <c r="K38" t="str" s="12">
        <f>IF(COUNTA(A38:H38)=0,"",IF(OR(NOT(ISNUMBER(A38)),B38="",C38="",AND(D38&lt;&gt;"現物",D38&lt;&gt;"現金補助"),COUNT(E38:G38)&lt;&gt;3,E38&lt;=0,F38&lt;0,F38&gt;E38,G38&lt;=0,INT(G38)&lt;&gt;G38,H38=""),"入力エラー：提供記録",(E38-F38)*G38))</f>
        <v/>
      </c>
      <c r="L38" t="str" s="11">
        <f>IF(COUNTA(A38:H38)=0,"",IF(OR(NOT(ISNUMBER(A38)),B38="",C38="",AND(D38&lt;&gt;"現物",D38&lt;&gt;"現金補助"),COUNT(E38:G38)&lt;&gt;3,E38&lt;=0,F38&lt;0,F38&gt;E38,G38&lt;=0,INT(G38)&lt;&gt;G38,H38=""),"入力エラー：提供記録",F38/E38))</f>
        <v/>
      </c>
      <c r="M38" t="str" s="5">
        <f>IF(COUNTA(A38:H38)=0,"",IF(OR(NOT(ISNUMBER(A38)),B38="",C38="",AND(D38&lt;&gt;"現物",D38&lt;&gt;"現金補助"),COUNT(E38:G38)&lt;&gt;3,E38&lt;=0,F38&lt;0,F38&gt;E38,G38&lt;=0,INT(G38)&lt;&gt;G38,H38=""),"入力エラー：提供記録",IF(D38="現金補助","現金補助：原則給与。深夜勤務例外は1食650円以下等を専門家確認","現物：月次で2条件確認")))</f>
        <v/>
      </c>
    </row>
    <row r="39">
      <c r="A39" s="17"/>
      <c r="B39" s="4"/>
      <c r="C39" s="4"/>
      <c r="D39" s="4"/>
      <c r="E39" s="9"/>
      <c r="F39" s="9"/>
      <c r="G39" s="10"/>
      <c r="H39" s="4"/>
      <c r="I39" t="str" s="12">
        <f>IF(COUNTA(A39:H39)=0,"",IF(OR(NOT(ISNUMBER(A39)),B39="",C39="",AND(D39&lt;&gt;"現物",D39&lt;&gt;"現金補助"),COUNT(E39:G39)&lt;&gt;3,E39&lt;=0,F39&lt;0,F39&gt;E39,G39&lt;=0,INT(G39)&lt;&gt;G39,H39=""),"入力エラー：日付・従業員・方法・価額・食数・証憑を確認",E39*G39))</f>
        <v/>
      </c>
      <c r="J39" t="str" s="12">
        <f>IF(COUNTA(A39:H39)=0,"",IF(OR(NOT(ISNUMBER(A39)),B39="",C39="",AND(D39&lt;&gt;"現物",D39&lt;&gt;"現金補助"),COUNT(E39:G39)&lt;&gt;3,E39&lt;=0,F39&lt;0,F39&gt;E39,G39&lt;=0,INT(G39)&lt;&gt;G39,H39=""),"入力エラー：提供記録",F39*G39))</f>
        <v/>
      </c>
      <c r="K39" t="str" s="12">
        <f>IF(COUNTA(A39:H39)=0,"",IF(OR(NOT(ISNUMBER(A39)),B39="",C39="",AND(D39&lt;&gt;"現物",D39&lt;&gt;"現金補助"),COUNT(E39:G39)&lt;&gt;3,E39&lt;=0,F39&lt;0,F39&gt;E39,G39&lt;=0,INT(G39)&lt;&gt;G39,H39=""),"入力エラー：提供記録",(E39-F39)*G39))</f>
        <v/>
      </c>
      <c r="L39" t="str" s="11">
        <f>IF(COUNTA(A39:H39)=0,"",IF(OR(NOT(ISNUMBER(A39)),B39="",C39="",AND(D39&lt;&gt;"現物",D39&lt;&gt;"現金補助"),COUNT(E39:G39)&lt;&gt;3,E39&lt;=0,F39&lt;0,F39&gt;E39,G39&lt;=0,INT(G39)&lt;&gt;G39,H39=""),"入力エラー：提供記録",F39/E39))</f>
        <v/>
      </c>
      <c r="M39" t="str" s="5">
        <f>IF(COUNTA(A39:H39)=0,"",IF(OR(NOT(ISNUMBER(A39)),B39="",C39="",AND(D39&lt;&gt;"現物",D39&lt;&gt;"現金補助"),COUNT(E39:G39)&lt;&gt;3,E39&lt;=0,F39&lt;0,F39&gt;E39,G39&lt;=0,INT(G39)&lt;&gt;G39,H39=""),"入力エラー：提供記録",IF(D39="現金補助","現金補助：原則給与。深夜勤務例外は1食650円以下等を専門家確認","現物：月次で2条件確認")))</f>
        <v/>
      </c>
    </row>
    <row r="40">
      <c r="A40" s="17"/>
      <c r="B40" s="4"/>
      <c r="C40" s="4"/>
      <c r="D40" s="4"/>
      <c r="E40" s="9"/>
      <c r="F40" s="9"/>
      <c r="G40" s="10"/>
      <c r="H40" s="4"/>
      <c r="I40" t="str" s="12">
        <f>IF(COUNTA(A40:H40)=0,"",IF(OR(NOT(ISNUMBER(A40)),B40="",C40="",AND(D40&lt;&gt;"現物",D40&lt;&gt;"現金補助"),COUNT(E40:G40)&lt;&gt;3,E40&lt;=0,F40&lt;0,F40&gt;E40,G40&lt;=0,INT(G40)&lt;&gt;G40,H40=""),"入力エラー：日付・従業員・方法・価額・食数・証憑を確認",E40*G40))</f>
        <v/>
      </c>
      <c r="J40" t="str" s="12">
        <f>IF(COUNTA(A40:H40)=0,"",IF(OR(NOT(ISNUMBER(A40)),B40="",C40="",AND(D40&lt;&gt;"現物",D40&lt;&gt;"現金補助"),COUNT(E40:G40)&lt;&gt;3,E40&lt;=0,F40&lt;0,F40&gt;E40,G40&lt;=0,INT(G40)&lt;&gt;G40,H40=""),"入力エラー：提供記録",F40*G40))</f>
        <v/>
      </c>
      <c r="K40" t="str" s="12">
        <f>IF(COUNTA(A40:H40)=0,"",IF(OR(NOT(ISNUMBER(A40)),B40="",C40="",AND(D40&lt;&gt;"現物",D40&lt;&gt;"現金補助"),COUNT(E40:G40)&lt;&gt;3,E40&lt;=0,F40&lt;0,F40&gt;E40,G40&lt;=0,INT(G40)&lt;&gt;G40,H40=""),"入力エラー：提供記録",(E40-F40)*G40))</f>
        <v/>
      </c>
      <c r="L40" t="str" s="11">
        <f>IF(COUNTA(A40:H40)=0,"",IF(OR(NOT(ISNUMBER(A40)),B40="",C40="",AND(D40&lt;&gt;"現物",D40&lt;&gt;"現金補助"),COUNT(E40:G40)&lt;&gt;3,E40&lt;=0,F40&lt;0,F40&gt;E40,G40&lt;=0,INT(G40)&lt;&gt;G40,H40=""),"入力エラー：提供記録",F40/E40))</f>
        <v/>
      </c>
      <c r="M40" t="str" s="5">
        <f>IF(COUNTA(A40:H40)=0,"",IF(OR(NOT(ISNUMBER(A40)),B40="",C40="",AND(D40&lt;&gt;"現物",D40&lt;&gt;"現金補助"),COUNT(E40:G40)&lt;&gt;3,E40&lt;=0,F40&lt;0,F40&gt;E40,G40&lt;=0,INT(G40)&lt;&gt;G40,H40=""),"入力エラー：提供記録",IF(D40="現金補助","現金補助：原則給与。深夜勤務例外は1食650円以下等を専門家確認","現物：月次で2条件確認")))</f>
        <v/>
      </c>
    </row>
    <row r="41">
      <c r="A41" s="17"/>
      <c r="B41" s="4"/>
      <c r="C41" s="4"/>
      <c r="D41" s="4"/>
      <c r="E41" s="9"/>
      <c r="F41" s="9"/>
      <c r="G41" s="10"/>
      <c r="H41" s="4"/>
      <c r="I41" t="str" s="12">
        <f>IF(COUNTA(A41:H41)=0,"",IF(OR(NOT(ISNUMBER(A41)),B41="",C41="",AND(D41&lt;&gt;"現物",D41&lt;&gt;"現金補助"),COUNT(E41:G41)&lt;&gt;3,E41&lt;=0,F41&lt;0,F41&gt;E41,G41&lt;=0,INT(G41)&lt;&gt;G41,H41=""),"入力エラー：日付・従業員・方法・価額・食数・証憑を確認",E41*G41))</f>
        <v/>
      </c>
      <c r="J41" t="str" s="12">
        <f>IF(COUNTA(A41:H41)=0,"",IF(OR(NOT(ISNUMBER(A41)),B41="",C41="",AND(D41&lt;&gt;"現物",D41&lt;&gt;"現金補助"),COUNT(E41:G41)&lt;&gt;3,E41&lt;=0,F41&lt;0,F41&gt;E41,G41&lt;=0,INT(G41)&lt;&gt;G41,H41=""),"入力エラー：提供記録",F41*G41))</f>
        <v/>
      </c>
      <c r="K41" t="str" s="12">
        <f>IF(COUNTA(A41:H41)=0,"",IF(OR(NOT(ISNUMBER(A41)),B41="",C41="",AND(D41&lt;&gt;"現物",D41&lt;&gt;"現金補助"),COUNT(E41:G41)&lt;&gt;3,E41&lt;=0,F41&lt;0,F41&gt;E41,G41&lt;=0,INT(G41)&lt;&gt;G41,H41=""),"入力エラー：提供記録",(E41-F41)*G41))</f>
        <v/>
      </c>
      <c r="L41" t="str" s="11">
        <f>IF(COUNTA(A41:H41)=0,"",IF(OR(NOT(ISNUMBER(A41)),B41="",C41="",AND(D41&lt;&gt;"現物",D41&lt;&gt;"現金補助"),COUNT(E41:G41)&lt;&gt;3,E41&lt;=0,F41&lt;0,F41&gt;E41,G41&lt;=0,INT(G41)&lt;&gt;G41,H41=""),"入力エラー：提供記録",F41/E41))</f>
        <v/>
      </c>
      <c r="M41" t="str" s="5">
        <f>IF(COUNTA(A41:H41)=0,"",IF(OR(NOT(ISNUMBER(A41)),B41="",C41="",AND(D41&lt;&gt;"現物",D41&lt;&gt;"現金補助"),COUNT(E41:G41)&lt;&gt;3,E41&lt;=0,F41&lt;0,F41&gt;E41,G41&lt;=0,INT(G41)&lt;&gt;G41,H41=""),"入力エラー：提供記録",IF(D41="現金補助","現金補助：原則給与。深夜勤務例外は1食650円以下等を専門家確認","現物：月次で2条件確認")))</f>
        <v/>
      </c>
    </row>
    <row r="42">
      <c r="A42" s="17"/>
      <c r="B42" s="4"/>
      <c r="C42" s="4"/>
      <c r="D42" s="4"/>
      <c r="E42" s="9"/>
      <c r="F42" s="9"/>
      <c r="G42" s="10"/>
      <c r="H42" s="4"/>
      <c r="I42" t="str" s="12">
        <f>IF(COUNTA(A42:H42)=0,"",IF(OR(NOT(ISNUMBER(A42)),B42="",C42="",AND(D42&lt;&gt;"現物",D42&lt;&gt;"現金補助"),COUNT(E42:G42)&lt;&gt;3,E42&lt;=0,F42&lt;0,F42&gt;E42,G42&lt;=0,INT(G42)&lt;&gt;G42,H42=""),"入力エラー：日付・従業員・方法・価額・食数・証憑を確認",E42*G42))</f>
        <v/>
      </c>
      <c r="J42" t="str" s="12">
        <f>IF(COUNTA(A42:H42)=0,"",IF(OR(NOT(ISNUMBER(A42)),B42="",C42="",AND(D42&lt;&gt;"現物",D42&lt;&gt;"現金補助"),COUNT(E42:G42)&lt;&gt;3,E42&lt;=0,F42&lt;0,F42&gt;E42,G42&lt;=0,INT(G42)&lt;&gt;G42,H42=""),"入力エラー：提供記録",F42*G42))</f>
        <v/>
      </c>
      <c r="K42" t="str" s="12">
        <f>IF(COUNTA(A42:H42)=0,"",IF(OR(NOT(ISNUMBER(A42)),B42="",C42="",AND(D42&lt;&gt;"現物",D42&lt;&gt;"現金補助"),COUNT(E42:G42)&lt;&gt;3,E42&lt;=0,F42&lt;0,F42&gt;E42,G42&lt;=0,INT(G42)&lt;&gt;G42,H42=""),"入力エラー：提供記録",(E42-F42)*G42))</f>
        <v/>
      </c>
      <c r="L42" t="str" s="11">
        <f>IF(COUNTA(A42:H42)=0,"",IF(OR(NOT(ISNUMBER(A42)),B42="",C42="",AND(D42&lt;&gt;"現物",D42&lt;&gt;"現金補助"),COUNT(E42:G42)&lt;&gt;3,E42&lt;=0,F42&lt;0,F42&gt;E42,G42&lt;=0,INT(G42)&lt;&gt;G42,H42=""),"入力エラー：提供記録",F42/E42))</f>
        <v/>
      </c>
      <c r="M42" t="str" s="5">
        <f>IF(COUNTA(A42:H42)=0,"",IF(OR(NOT(ISNUMBER(A42)),B42="",C42="",AND(D42&lt;&gt;"現物",D42&lt;&gt;"現金補助"),COUNT(E42:G42)&lt;&gt;3,E42&lt;=0,F42&lt;0,F42&gt;E42,G42&lt;=0,INT(G42)&lt;&gt;G42,H42=""),"入力エラー：提供記録",IF(D42="現金補助","現金補助：原則給与。深夜勤務例外は1食650円以下等を専門家確認","現物：月次で2条件確認")))</f>
        <v/>
      </c>
    </row>
    <row r="43">
      <c r="A43" s="17"/>
      <c r="B43" s="4"/>
      <c r="C43" s="4"/>
      <c r="D43" s="4"/>
      <c r="E43" s="9"/>
      <c r="F43" s="9"/>
      <c r="G43" s="10"/>
      <c r="H43" s="4"/>
      <c r="I43" t="str" s="12">
        <f>IF(COUNTA(A43:H43)=0,"",IF(OR(NOT(ISNUMBER(A43)),B43="",C43="",AND(D43&lt;&gt;"現物",D43&lt;&gt;"現金補助"),COUNT(E43:G43)&lt;&gt;3,E43&lt;=0,F43&lt;0,F43&gt;E43,G43&lt;=0,INT(G43)&lt;&gt;G43,H43=""),"入力エラー：日付・従業員・方法・価額・食数・証憑を確認",E43*G43))</f>
        <v/>
      </c>
      <c r="J43" t="str" s="12">
        <f>IF(COUNTA(A43:H43)=0,"",IF(OR(NOT(ISNUMBER(A43)),B43="",C43="",AND(D43&lt;&gt;"現物",D43&lt;&gt;"現金補助"),COUNT(E43:G43)&lt;&gt;3,E43&lt;=0,F43&lt;0,F43&gt;E43,G43&lt;=0,INT(G43)&lt;&gt;G43,H43=""),"入力エラー：提供記録",F43*G43))</f>
        <v/>
      </c>
      <c r="K43" t="str" s="12">
        <f>IF(COUNTA(A43:H43)=0,"",IF(OR(NOT(ISNUMBER(A43)),B43="",C43="",AND(D43&lt;&gt;"現物",D43&lt;&gt;"現金補助"),COUNT(E43:G43)&lt;&gt;3,E43&lt;=0,F43&lt;0,F43&gt;E43,G43&lt;=0,INT(G43)&lt;&gt;G43,H43=""),"入力エラー：提供記録",(E43-F43)*G43))</f>
        <v/>
      </c>
      <c r="L43" t="str" s="11">
        <f>IF(COUNTA(A43:H43)=0,"",IF(OR(NOT(ISNUMBER(A43)),B43="",C43="",AND(D43&lt;&gt;"現物",D43&lt;&gt;"現金補助"),COUNT(E43:G43)&lt;&gt;3,E43&lt;=0,F43&lt;0,F43&gt;E43,G43&lt;=0,INT(G43)&lt;&gt;G43,H43=""),"入力エラー：提供記録",F43/E43))</f>
        <v/>
      </c>
      <c r="M43" t="str" s="5">
        <f>IF(COUNTA(A43:H43)=0,"",IF(OR(NOT(ISNUMBER(A43)),B43="",C43="",AND(D43&lt;&gt;"現物",D43&lt;&gt;"現金補助"),COUNT(E43:G43)&lt;&gt;3,E43&lt;=0,F43&lt;0,F43&gt;E43,G43&lt;=0,INT(G43)&lt;&gt;G43,H43=""),"入力エラー：提供記録",IF(D43="現金補助","現金補助：原則給与。深夜勤務例外は1食650円以下等を専門家確認","現物：月次で2条件確認")))</f>
        <v/>
      </c>
    </row>
    <row r="44">
      <c r="A44" s="17"/>
      <c r="B44" s="4"/>
      <c r="C44" s="4"/>
      <c r="D44" s="4"/>
      <c r="E44" s="9"/>
      <c r="F44" s="9"/>
      <c r="G44" s="10"/>
      <c r="H44" s="4"/>
      <c r="I44" t="str" s="12">
        <f>IF(COUNTA(A44:H44)=0,"",IF(OR(NOT(ISNUMBER(A44)),B44="",C44="",AND(D44&lt;&gt;"現物",D44&lt;&gt;"現金補助"),COUNT(E44:G44)&lt;&gt;3,E44&lt;=0,F44&lt;0,F44&gt;E44,G44&lt;=0,INT(G44)&lt;&gt;G44,H44=""),"入力エラー：日付・従業員・方法・価額・食数・証憑を確認",E44*G44))</f>
        <v/>
      </c>
      <c r="J44" t="str" s="12">
        <f>IF(COUNTA(A44:H44)=0,"",IF(OR(NOT(ISNUMBER(A44)),B44="",C44="",AND(D44&lt;&gt;"現物",D44&lt;&gt;"現金補助"),COUNT(E44:G44)&lt;&gt;3,E44&lt;=0,F44&lt;0,F44&gt;E44,G44&lt;=0,INT(G44)&lt;&gt;G44,H44=""),"入力エラー：提供記録",F44*G44))</f>
        <v/>
      </c>
      <c r="K44" t="str" s="12">
        <f>IF(COUNTA(A44:H44)=0,"",IF(OR(NOT(ISNUMBER(A44)),B44="",C44="",AND(D44&lt;&gt;"現物",D44&lt;&gt;"現金補助"),COUNT(E44:G44)&lt;&gt;3,E44&lt;=0,F44&lt;0,F44&gt;E44,G44&lt;=0,INT(G44)&lt;&gt;G44,H44=""),"入力エラー：提供記録",(E44-F44)*G44))</f>
        <v/>
      </c>
      <c r="L44" t="str" s="11">
        <f>IF(COUNTA(A44:H44)=0,"",IF(OR(NOT(ISNUMBER(A44)),B44="",C44="",AND(D44&lt;&gt;"現物",D44&lt;&gt;"現金補助"),COUNT(E44:G44)&lt;&gt;3,E44&lt;=0,F44&lt;0,F44&gt;E44,G44&lt;=0,INT(G44)&lt;&gt;G44,H44=""),"入力エラー：提供記録",F44/E44))</f>
        <v/>
      </c>
      <c r="M44" t="str" s="5">
        <f>IF(COUNTA(A44:H44)=0,"",IF(OR(NOT(ISNUMBER(A44)),B44="",C44="",AND(D44&lt;&gt;"現物",D44&lt;&gt;"現金補助"),COUNT(E44:G44)&lt;&gt;3,E44&lt;=0,F44&lt;0,F44&gt;E44,G44&lt;=0,INT(G44)&lt;&gt;G44,H44=""),"入力エラー：提供記録",IF(D44="現金補助","現金補助：原則給与。深夜勤務例外は1食650円以下等を専門家確認","現物：月次で2条件確認")))</f>
        <v/>
      </c>
    </row>
    <row r="45">
      <c r="A45" s="17"/>
      <c r="B45" s="4"/>
      <c r="C45" s="4"/>
      <c r="D45" s="4"/>
      <c r="E45" s="9"/>
      <c r="F45" s="9"/>
      <c r="G45" s="10"/>
      <c r="H45" s="4"/>
      <c r="I45" t="str" s="12">
        <f>IF(COUNTA(A45:H45)=0,"",IF(OR(NOT(ISNUMBER(A45)),B45="",C45="",AND(D45&lt;&gt;"現物",D45&lt;&gt;"現金補助"),COUNT(E45:G45)&lt;&gt;3,E45&lt;=0,F45&lt;0,F45&gt;E45,G45&lt;=0,INT(G45)&lt;&gt;G45,H45=""),"入力エラー：日付・従業員・方法・価額・食数・証憑を確認",E45*G45))</f>
        <v/>
      </c>
      <c r="J45" t="str" s="12">
        <f>IF(COUNTA(A45:H45)=0,"",IF(OR(NOT(ISNUMBER(A45)),B45="",C45="",AND(D45&lt;&gt;"現物",D45&lt;&gt;"現金補助"),COUNT(E45:G45)&lt;&gt;3,E45&lt;=0,F45&lt;0,F45&gt;E45,G45&lt;=0,INT(G45)&lt;&gt;G45,H45=""),"入力エラー：提供記録",F45*G45))</f>
        <v/>
      </c>
      <c r="K45" t="str" s="12">
        <f>IF(COUNTA(A45:H45)=0,"",IF(OR(NOT(ISNUMBER(A45)),B45="",C45="",AND(D45&lt;&gt;"現物",D45&lt;&gt;"現金補助"),COUNT(E45:G45)&lt;&gt;3,E45&lt;=0,F45&lt;0,F45&gt;E45,G45&lt;=0,INT(G45)&lt;&gt;G45,H45=""),"入力エラー：提供記録",(E45-F45)*G45))</f>
        <v/>
      </c>
      <c r="L45" t="str" s="11">
        <f>IF(COUNTA(A45:H45)=0,"",IF(OR(NOT(ISNUMBER(A45)),B45="",C45="",AND(D45&lt;&gt;"現物",D45&lt;&gt;"現金補助"),COUNT(E45:G45)&lt;&gt;3,E45&lt;=0,F45&lt;0,F45&gt;E45,G45&lt;=0,INT(G45)&lt;&gt;G45,H45=""),"入力エラー：提供記録",F45/E45))</f>
        <v/>
      </c>
      <c r="M45" t="str" s="5">
        <f>IF(COUNTA(A45:H45)=0,"",IF(OR(NOT(ISNUMBER(A45)),B45="",C45="",AND(D45&lt;&gt;"現物",D45&lt;&gt;"現金補助"),COUNT(E45:G45)&lt;&gt;3,E45&lt;=0,F45&lt;0,F45&gt;E45,G45&lt;=0,INT(G45)&lt;&gt;G45,H45=""),"入力エラー：提供記録",IF(D45="現金補助","現金補助：原則給与。深夜勤務例外は1食650円以下等を専門家確認","現物：月次で2条件確認")))</f>
        <v/>
      </c>
    </row>
    <row r="46">
      <c r="A46" s="17"/>
      <c r="B46" s="4"/>
      <c r="C46" s="4"/>
      <c r="D46" s="4"/>
      <c r="E46" s="9"/>
      <c r="F46" s="9"/>
      <c r="G46" s="10"/>
      <c r="H46" s="4"/>
      <c r="I46" t="str" s="12">
        <f>IF(COUNTA(A46:H46)=0,"",IF(OR(NOT(ISNUMBER(A46)),B46="",C46="",AND(D46&lt;&gt;"現物",D46&lt;&gt;"現金補助"),COUNT(E46:G46)&lt;&gt;3,E46&lt;=0,F46&lt;0,F46&gt;E46,G46&lt;=0,INT(G46)&lt;&gt;G46,H46=""),"入力エラー：日付・従業員・方法・価額・食数・証憑を確認",E46*G46))</f>
        <v/>
      </c>
      <c r="J46" t="str" s="12">
        <f>IF(COUNTA(A46:H46)=0,"",IF(OR(NOT(ISNUMBER(A46)),B46="",C46="",AND(D46&lt;&gt;"現物",D46&lt;&gt;"現金補助"),COUNT(E46:G46)&lt;&gt;3,E46&lt;=0,F46&lt;0,F46&gt;E46,G46&lt;=0,INT(G46)&lt;&gt;G46,H46=""),"入力エラー：提供記録",F46*G46))</f>
        <v/>
      </c>
      <c r="K46" t="str" s="12">
        <f>IF(COUNTA(A46:H46)=0,"",IF(OR(NOT(ISNUMBER(A46)),B46="",C46="",AND(D46&lt;&gt;"現物",D46&lt;&gt;"現金補助"),COUNT(E46:G46)&lt;&gt;3,E46&lt;=0,F46&lt;0,F46&gt;E46,G46&lt;=0,INT(G46)&lt;&gt;G46,H46=""),"入力エラー：提供記録",(E46-F46)*G46))</f>
        <v/>
      </c>
      <c r="L46" t="str" s="11">
        <f>IF(COUNTA(A46:H46)=0,"",IF(OR(NOT(ISNUMBER(A46)),B46="",C46="",AND(D46&lt;&gt;"現物",D46&lt;&gt;"現金補助"),COUNT(E46:G46)&lt;&gt;3,E46&lt;=0,F46&lt;0,F46&gt;E46,G46&lt;=0,INT(G46)&lt;&gt;G46,H46=""),"入力エラー：提供記録",F46/E46))</f>
        <v/>
      </c>
      <c r="M46" t="str" s="5">
        <f>IF(COUNTA(A46:H46)=0,"",IF(OR(NOT(ISNUMBER(A46)),B46="",C46="",AND(D46&lt;&gt;"現物",D46&lt;&gt;"現金補助"),COUNT(E46:G46)&lt;&gt;3,E46&lt;=0,F46&lt;0,F46&gt;E46,G46&lt;=0,INT(G46)&lt;&gt;G46,H46=""),"入力エラー：提供記録",IF(D46="現金補助","現金補助：原則給与。深夜勤務例外は1食650円以下等を専門家確認","現物：月次で2条件確認")))</f>
        <v/>
      </c>
    </row>
    <row r="47">
      <c r="A47" s="17"/>
      <c r="B47" s="4"/>
      <c r="C47" s="4"/>
      <c r="D47" s="4"/>
      <c r="E47" s="9"/>
      <c r="F47" s="9"/>
      <c r="G47" s="10"/>
      <c r="H47" s="4"/>
      <c r="I47" t="str" s="12">
        <f>IF(COUNTA(A47:H47)=0,"",IF(OR(NOT(ISNUMBER(A47)),B47="",C47="",AND(D47&lt;&gt;"現物",D47&lt;&gt;"現金補助"),COUNT(E47:G47)&lt;&gt;3,E47&lt;=0,F47&lt;0,F47&gt;E47,G47&lt;=0,INT(G47)&lt;&gt;G47,H47=""),"入力エラー：日付・従業員・方法・価額・食数・証憑を確認",E47*G47))</f>
        <v/>
      </c>
      <c r="J47" t="str" s="12">
        <f>IF(COUNTA(A47:H47)=0,"",IF(OR(NOT(ISNUMBER(A47)),B47="",C47="",AND(D47&lt;&gt;"現物",D47&lt;&gt;"現金補助"),COUNT(E47:G47)&lt;&gt;3,E47&lt;=0,F47&lt;0,F47&gt;E47,G47&lt;=0,INT(G47)&lt;&gt;G47,H47=""),"入力エラー：提供記録",F47*G47))</f>
        <v/>
      </c>
      <c r="K47" t="str" s="12">
        <f>IF(COUNTA(A47:H47)=0,"",IF(OR(NOT(ISNUMBER(A47)),B47="",C47="",AND(D47&lt;&gt;"現物",D47&lt;&gt;"現金補助"),COUNT(E47:G47)&lt;&gt;3,E47&lt;=0,F47&lt;0,F47&gt;E47,G47&lt;=0,INT(G47)&lt;&gt;G47,H47=""),"入力エラー：提供記録",(E47-F47)*G47))</f>
        <v/>
      </c>
      <c r="L47" t="str" s="11">
        <f>IF(COUNTA(A47:H47)=0,"",IF(OR(NOT(ISNUMBER(A47)),B47="",C47="",AND(D47&lt;&gt;"現物",D47&lt;&gt;"現金補助"),COUNT(E47:G47)&lt;&gt;3,E47&lt;=0,F47&lt;0,F47&gt;E47,G47&lt;=0,INT(G47)&lt;&gt;G47,H47=""),"入力エラー：提供記録",F47/E47))</f>
        <v/>
      </c>
      <c r="M47" t="str" s="5">
        <f>IF(COUNTA(A47:H47)=0,"",IF(OR(NOT(ISNUMBER(A47)),B47="",C47="",AND(D47&lt;&gt;"現物",D47&lt;&gt;"現金補助"),COUNT(E47:G47)&lt;&gt;3,E47&lt;=0,F47&lt;0,F47&gt;E47,G47&lt;=0,INT(G47)&lt;&gt;G47,H47=""),"入力エラー：提供記録",IF(D47="現金補助","現金補助：原則給与。深夜勤務例外は1食650円以下等を専門家確認","現物：月次で2条件確認")))</f>
        <v/>
      </c>
    </row>
    <row r="48">
      <c r="A48" s="17"/>
      <c r="B48" s="4"/>
      <c r="C48" s="4"/>
      <c r="D48" s="4"/>
      <c r="E48" s="9"/>
      <c r="F48" s="9"/>
      <c r="G48" s="10"/>
      <c r="H48" s="4"/>
      <c r="I48" t="str" s="12">
        <f>IF(COUNTA(A48:H48)=0,"",IF(OR(NOT(ISNUMBER(A48)),B48="",C48="",AND(D48&lt;&gt;"現物",D48&lt;&gt;"現金補助"),COUNT(E48:G48)&lt;&gt;3,E48&lt;=0,F48&lt;0,F48&gt;E48,G48&lt;=0,INT(G48)&lt;&gt;G48,H48=""),"入力エラー：日付・従業員・方法・価額・食数・証憑を確認",E48*G48))</f>
        <v/>
      </c>
      <c r="J48" t="str" s="12">
        <f>IF(COUNTA(A48:H48)=0,"",IF(OR(NOT(ISNUMBER(A48)),B48="",C48="",AND(D48&lt;&gt;"現物",D48&lt;&gt;"現金補助"),COUNT(E48:G48)&lt;&gt;3,E48&lt;=0,F48&lt;0,F48&gt;E48,G48&lt;=0,INT(G48)&lt;&gt;G48,H48=""),"入力エラー：提供記録",F48*G48))</f>
        <v/>
      </c>
      <c r="K48" t="str" s="12">
        <f>IF(COUNTA(A48:H48)=0,"",IF(OR(NOT(ISNUMBER(A48)),B48="",C48="",AND(D48&lt;&gt;"現物",D48&lt;&gt;"現金補助"),COUNT(E48:G48)&lt;&gt;3,E48&lt;=0,F48&lt;0,F48&gt;E48,G48&lt;=0,INT(G48)&lt;&gt;G48,H48=""),"入力エラー：提供記録",(E48-F48)*G48))</f>
        <v/>
      </c>
      <c r="L48" t="str" s="11">
        <f>IF(COUNTA(A48:H48)=0,"",IF(OR(NOT(ISNUMBER(A48)),B48="",C48="",AND(D48&lt;&gt;"現物",D48&lt;&gt;"現金補助"),COUNT(E48:G48)&lt;&gt;3,E48&lt;=0,F48&lt;0,F48&gt;E48,G48&lt;=0,INT(G48)&lt;&gt;G48,H48=""),"入力エラー：提供記録",F48/E48))</f>
        <v/>
      </c>
      <c r="M48" t="str" s="5">
        <f>IF(COUNTA(A48:H48)=0,"",IF(OR(NOT(ISNUMBER(A48)),B48="",C48="",AND(D48&lt;&gt;"現物",D48&lt;&gt;"現金補助"),COUNT(E48:G48)&lt;&gt;3,E48&lt;=0,F48&lt;0,F48&gt;E48,G48&lt;=0,INT(G48)&lt;&gt;G48,H48=""),"入力エラー：提供記録",IF(D48="現金補助","現金補助：原則給与。深夜勤務例外は1食650円以下等を専門家確認","現物：月次で2条件確認")))</f>
        <v/>
      </c>
    </row>
    <row r="49">
      <c r="A49" s="17"/>
      <c r="B49" s="4"/>
      <c r="C49" s="4"/>
      <c r="D49" s="4"/>
      <c r="E49" s="9"/>
      <c r="F49" s="9"/>
      <c r="G49" s="10"/>
      <c r="H49" s="4"/>
      <c r="I49" t="str" s="12">
        <f>IF(COUNTA(A49:H49)=0,"",IF(OR(NOT(ISNUMBER(A49)),B49="",C49="",AND(D49&lt;&gt;"現物",D49&lt;&gt;"現金補助"),COUNT(E49:G49)&lt;&gt;3,E49&lt;=0,F49&lt;0,F49&gt;E49,G49&lt;=0,INT(G49)&lt;&gt;G49,H49=""),"入力エラー：日付・従業員・方法・価額・食数・証憑を確認",E49*G49))</f>
        <v/>
      </c>
      <c r="J49" t="str" s="12">
        <f>IF(COUNTA(A49:H49)=0,"",IF(OR(NOT(ISNUMBER(A49)),B49="",C49="",AND(D49&lt;&gt;"現物",D49&lt;&gt;"現金補助"),COUNT(E49:G49)&lt;&gt;3,E49&lt;=0,F49&lt;0,F49&gt;E49,G49&lt;=0,INT(G49)&lt;&gt;G49,H49=""),"入力エラー：提供記録",F49*G49))</f>
        <v/>
      </c>
      <c r="K49" t="str" s="12">
        <f>IF(COUNTA(A49:H49)=0,"",IF(OR(NOT(ISNUMBER(A49)),B49="",C49="",AND(D49&lt;&gt;"現物",D49&lt;&gt;"現金補助"),COUNT(E49:G49)&lt;&gt;3,E49&lt;=0,F49&lt;0,F49&gt;E49,G49&lt;=0,INT(G49)&lt;&gt;G49,H49=""),"入力エラー：提供記録",(E49-F49)*G49))</f>
        <v/>
      </c>
      <c r="L49" t="str" s="11">
        <f>IF(COUNTA(A49:H49)=0,"",IF(OR(NOT(ISNUMBER(A49)),B49="",C49="",AND(D49&lt;&gt;"現物",D49&lt;&gt;"現金補助"),COUNT(E49:G49)&lt;&gt;3,E49&lt;=0,F49&lt;0,F49&gt;E49,G49&lt;=0,INT(G49)&lt;&gt;G49,H49=""),"入力エラー：提供記録",F49/E49))</f>
        <v/>
      </c>
      <c r="M49" t="str" s="5">
        <f>IF(COUNTA(A49:H49)=0,"",IF(OR(NOT(ISNUMBER(A49)),B49="",C49="",AND(D49&lt;&gt;"現物",D49&lt;&gt;"現金補助"),COUNT(E49:G49)&lt;&gt;3,E49&lt;=0,F49&lt;0,F49&gt;E49,G49&lt;=0,INT(G49)&lt;&gt;G49,H49=""),"入力エラー：提供記録",IF(D49="現金補助","現金補助：原則給与。深夜勤務例外は1食650円以下等を専門家確認","現物：月次で2条件確認")))</f>
        <v/>
      </c>
    </row>
    <row r="50">
      <c r="A50" s="17"/>
      <c r="B50" s="4"/>
      <c r="C50" s="4"/>
      <c r="D50" s="4"/>
      <c r="E50" s="9"/>
      <c r="F50" s="9"/>
      <c r="G50" s="10"/>
      <c r="H50" s="4"/>
      <c r="I50" t="str" s="12">
        <f>IF(COUNTA(A50:H50)=0,"",IF(OR(NOT(ISNUMBER(A50)),B50="",C50="",AND(D50&lt;&gt;"現物",D50&lt;&gt;"現金補助"),COUNT(E50:G50)&lt;&gt;3,E50&lt;=0,F50&lt;0,F50&gt;E50,G50&lt;=0,INT(G50)&lt;&gt;G50,H50=""),"入力エラー：日付・従業員・方法・価額・食数・証憑を確認",E50*G50))</f>
        <v/>
      </c>
      <c r="J50" t="str" s="12">
        <f>IF(COUNTA(A50:H50)=0,"",IF(OR(NOT(ISNUMBER(A50)),B50="",C50="",AND(D50&lt;&gt;"現物",D50&lt;&gt;"現金補助"),COUNT(E50:G50)&lt;&gt;3,E50&lt;=0,F50&lt;0,F50&gt;E50,G50&lt;=0,INT(G50)&lt;&gt;G50,H50=""),"入力エラー：提供記録",F50*G50))</f>
        <v/>
      </c>
      <c r="K50" t="str" s="12">
        <f>IF(COUNTA(A50:H50)=0,"",IF(OR(NOT(ISNUMBER(A50)),B50="",C50="",AND(D50&lt;&gt;"現物",D50&lt;&gt;"現金補助"),COUNT(E50:G50)&lt;&gt;3,E50&lt;=0,F50&lt;0,F50&gt;E50,G50&lt;=0,INT(G50)&lt;&gt;G50,H50=""),"入力エラー：提供記録",(E50-F50)*G50))</f>
        <v/>
      </c>
      <c r="L50" t="str" s="11">
        <f>IF(COUNTA(A50:H50)=0,"",IF(OR(NOT(ISNUMBER(A50)),B50="",C50="",AND(D50&lt;&gt;"現物",D50&lt;&gt;"現金補助"),COUNT(E50:G50)&lt;&gt;3,E50&lt;=0,F50&lt;0,F50&gt;E50,G50&lt;=0,INT(G50)&lt;&gt;G50,H50=""),"入力エラー：提供記録",F50/E50))</f>
        <v/>
      </c>
      <c r="M50" t="str" s="5">
        <f>IF(COUNTA(A50:H50)=0,"",IF(OR(NOT(ISNUMBER(A50)),B50="",C50="",AND(D50&lt;&gt;"現物",D50&lt;&gt;"現金補助"),COUNT(E50:G50)&lt;&gt;3,E50&lt;=0,F50&lt;0,F50&gt;E50,G50&lt;=0,INT(G50)&lt;&gt;G50,H50=""),"入力エラー：提供記録",IF(D50="現金補助","現金補助：原則給与。深夜勤務例外は1食650円以下等を専門家確認","現物：月次で2条件確認")))</f>
        <v/>
      </c>
    </row>
    <row r="51">
      <c r="A51" s="17"/>
      <c r="B51" s="4"/>
      <c r="C51" s="4"/>
      <c r="D51" s="4"/>
      <c r="E51" s="9"/>
      <c r="F51" s="9"/>
      <c r="G51" s="10"/>
      <c r="H51" s="4"/>
      <c r="I51" t="str" s="12">
        <f>IF(COUNTA(A51:H51)=0,"",IF(OR(NOT(ISNUMBER(A51)),B51="",C51="",AND(D51&lt;&gt;"現物",D51&lt;&gt;"現金補助"),COUNT(E51:G51)&lt;&gt;3,E51&lt;=0,F51&lt;0,F51&gt;E51,G51&lt;=0,INT(G51)&lt;&gt;G51,H51=""),"入力エラー：日付・従業員・方法・価額・食数・証憑を確認",E51*G51))</f>
        <v/>
      </c>
      <c r="J51" t="str" s="12">
        <f>IF(COUNTA(A51:H51)=0,"",IF(OR(NOT(ISNUMBER(A51)),B51="",C51="",AND(D51&lt;&gt;"現物",D51&lt;&gt;"現金補助"),COUNT(E51:G51)&lt;&gt;3,E51&lt;=0,F51&lt;0,F51&gt;E51,G51&lt;=0,INT(G51)&lt;&gt;G51,H51=""),"入力エラー：提供記録",F51*G51))</f>
        <v/>
      </c>
      <c r="K51" t="str" s="12">
        <f>IF(COUNTA(A51:H51)=0,"",IF(OR(NOT(ISNUMBER(A51)),B51="",C51="",AND(D51&lt;&gt;"現物",D51&lt;&gt;"現金補助"),COUNT(E51:G51)&lt;&gt;3,E51&lt;=0,F51&lt;0,F51&gt;E51,G51&lt;=0,INT(G51)&lt;&gt;G51,H51=""),"入力エラー：提供記録",(E51-F51)*G51))</f>
        <v/>
      </c>
      <c r="L51" t="str" s="11">
        <f>IF(COUNTA(A51:H51)=0,"",IF(OR(NOT(ISNUMBER(A51)),B51="",C51="",AND(D51&lt;&gt;"現物",D51&lt;&gt;"現金補助"),COUNT(E51:G51)&lt;&gt;3,E51&lt;=0,F51&lt;0,F51&gt;E51,G51&lt;=0,INT(G51)&lt;&gt;G51,H51=""),"入力エラー：提供記録",F51/E51))</f>
        <v/>
      </c>
      <c r="M51" t="str" s="5">
        <f>IF(COUNTA(A51:H51)=0,"",IF(OR(NOT(ISNUMBER(A51)),B51="",C51="",AND(D51&lt;&gt;"現物",D51&lt;&gt;"現金補助"),COUNT(E51:G51)&lt;&gt;3,E51&lt;=0,F51&lt;0,F51&gt;E51,G51&lt;=0,INT(G51)&lt;&gt;G51,H51=""),"入力エラー：提供記録",IF(D51="現金補助","現金補助：原則給与。深夜勤務例外は1食650円以下等を専門家確認","現物：月次で2条件確認")))</f>
        <v/>
      </c>
    </row>
    <row r="52">
      <c r="A52" s="17"/>
      <c r="B52" s="4"/>
      <c r="C52" s="4"/>
      <c r="D52" s="4"/>
      <c r="E52" s="9"/>
      <c r="F52" s="9"/>
      <c r="G52" s="10"/>
      <c r="H52" s="4"/>
      <c r="I52" t="str" s="12">
        <f>IF(COUNTA(A52:H52)=0,"",IF(OR(NOT(ISNUMBER(A52)),B52="",C52="",AND(D52&lt;&gt;"現物",D52&lt;&gt;"現金補助"),COUNT(E52:G52)&lt;&gt;3,E52&lt;=0,F52&lt;0,F52&gt;E52,G52&lt;=0,INT(G52)&lt;&gt;G52,H52=""),"入力エラー：日付・従業員・方法・価額・食数・証憑を確認",E52*G52))</f>
        <v/>
      </c>
      <c r="J52" t="str" s="12">
        <f>IF(COUNTA(A52:H52)=0,"",IF(OR(NOT(ISNUMBER(A52)),B52="",C52="",AND(D52&lt;&gt;"現物",D52&lt;&gt;"現金補助"),COUNT(E52:G52)&lt;&gt;3,E52&lt;=0,F52&lt;0,F52&gt;E52,G52&lt;=0,INT(G52)&lt;&gt;G52,H52=""),"入力エラー：提供記録",F52*G52))</f>
        <v/>
      </c>
      <c r="K52" t="str" s="12">
        <f>IF(COUNTA(A52:H52)=0,"",IF(OR(NOT(ISNUMBER(A52)),B52="",C52="",AND(D52&lt;&gt;"現物",D52&lt;&gt;"現金補助"),COUNT(E52:G52)&lt;&gt;3,E52&lt;=0,F52&lt;0,F52&gt;E52,G52&lt;=0,INT(G52)&lt;&gt;G52,H52=""),"入力エラー：提供記録",(E52-F52)*G52))</f>
        <v/>
      </c>
      <c r="L52" t="str" s="11">
        <f>IF(COUNTA(A52:H52)=0,"",IF(OR(NOT(ISNUMBER(A52)),B52="",C52="",AND(D52&lt;&gt;"現物",D52&lt;&gt;"現金補助"),COUNT(E52:G52)&lt;&gt;3,E52&lt;=0,F52&lt;0,F52&gt;E52,G52&lt;=0,INT(G52)&lt;&gt;G52,H52=""),"入力エラー：提供記録",F52/E52))</f>
        <v/>
      </c>
      <c r="M52" t="str" s="5">
        <f>IF(COUNTA(A52:H52)=0,"",IF(OR(NOT(ISNUMBER(A52)),B52="",C52="",AND(D52&lt;&gt;"現物",D52&lt;&gt;"現金補助"),COUNT(E52:G52)&lt;&gt;3,E52&lt;=0,F52&lt;0,F52&gt;E52,G52&lt;=0,INT(G52)&lt;&gt;G52,H52=""),"入力エラー：提供記録",IF(D52="現金補助","現金補助：原則給与。深夜勤務例外は1食650円以下等を専門家確認","現物：月次で2条件確認")))</f>
        <v/>
      </c>
    </row>
    <row r="53">
      <c r="A53" s="17"/>
      <c r="B53" s="4"/>
      <c r="C53" s="4"/>
      <c r="D53" s="4"/>
      <c r="E53" s="9"/>
      <c r="F53" s="9"/>
      <c r="G53" s="10"/>
      <c r="H53" s="4"/>
      <c r="I53" t="str" s="12">
        <f>IF(COUNTA(A53:H53)=0,"",IF(OR(NOT(ISNUMBER(A53)),B53="",C53="",AND(D53&lt;&gt;"現物",D53&lt;&gt;"現金補助"),COUNT(E53:G53)&lt;&gt;3,E53&lt;=0,F53&lt;0,F53&gt;E53,G53&lt;=0,INT(G53)&lt;&gt;G53,H53=""),"入力エラー：日付・従業員・方法・価額・食数・証憑を確認",E53*G53))</f>
        <v/>
      </c>
      <c r="J53" t="str" s="12">
        <f>IF(COUNTA(A53:H53)=0,"",IF(OR(NOT(ISNUMBER(A53)),B53="",C53="",AND(D53&lt;&gt;"現物",D53&lt;&gt;"現金補助"),COUNT(E53:G53)&lt;&gt;3,E53&lt;=0,F53&lt;0,F53&gt;E53,G53&lt;=0,INT(G53)&lt;&gt;G53,H53=""),"入力エラー：提供記録",F53*G53))</f>
        <v/>
      </c>
      <c r="K53" t="str" s="12">
        <f>IF(COUNTA(A53:H53)=0,"",IF(OR(NOT(ISNUMBER(A53)),B53="",C53="",AND(D53&lt;&gt;"現物",D53&lt;&gt;"現金補助"),COUNT(E53:G53)&lt;&gt;3,E53&lt;=0,F53&lt;0,F53&gt;E53,G53&lt;=0,INT(G53)&lt;&gt;G53,H53=""),"入力エラー：提供記録",(E53-F53)*G53))</f>
        <v/>
      </c>
      <c r="L53" t="str" s="11">
        <f>IF(COUNTA(A53:H53)=0,"",IF(OR(NOT(ISNUMBER(A53)),B53="",C53="",AND(D53&lt;&gt;"現物",D53&lt;&gt;"現金補助"),COUNT(E53:G53)&lt;&gt;3,E53&lt;=0,F53&lt;0,F53&gt;E53,G53&lt;=0,INT(G53)&lt;&gt;G53,H53=""),"入力エラー：提供記録",F53/E53))</f>
        <v/>
      </c>
      <c r="M53" t="str" s="5">
        <f>IF(COUNTA(A53:H53)=0,"",IF(OR(NOT(ISNUMBER(A53)),B53="",C53="",AND(D53&lt;&gt;"現物",D53&lt;&gt;"現金補助"),COUNT(E53:G53)&lt;&gt;3,E53&lt;=0,F53&lt;0,F53&gt;E53,G53&lt;=0,INT(G53)&lt;&gt;G53,H53=""),"入力エラー：提供記録",IF(D53="現金補助","現金補助：原則給与。深夜勤務例外は1食650円以下等を専門家確認","現物：月次で2条件確認")))</f>
        <v/>
      </c>
    </row>
    <row r="54">
      <c r="A54" s="17"/>
      <c r="B54" s="4"/>
      <c r="C54" s="4"/>
      <c r="D54" s="4"/>
      <c r="E54" s="9"/>
      <c r="F54" s="9"/>
      <c r="G54" s="10"/>
      <c r="H54" s="4"/>
      <c r="I54" t="str" s="12">
        <f>IF(COUNTA(A54:H54)=0,"",IF(OR(NOT(ISNUMBER(A54)),B54="",C54="",AND(D54&lt;&gt;"現物",D54&lt;&gt;"現金補助"),COUNT(E54:G54)&lt;&gt;3,E54&lt;=0,F54&lt;0,F54&gt;E54,G54&lt;=0,INT(G54)&lt;&gt;G54,H54=""),"入力エラー：日付・従業員・方法・価額・食数・証憑を確認",E54*G54))</f>
        <v/>
      </c>
      <c r="J54" t="str" s="12">
        <f>IF(COUNTA(A54:H54)=0,"",IF(OR(NOT(ISNUMBER(A54)),B54="",C54="",AND(D54&lt;&gt;"現物",D54&lt;&gt;"現金補助"),COUNT(E54:G54)&lt;&gt;3,E54&lt;=0,F54&lt;0,F54&gt;E54,G54&lt;=0,INT(G54)&lt;&gt;G54,H54=""),"入力エラー：提供記録",F54*G54))</f>
        <v/>
      </c>
      <c r="K54" t="str" s="12">
        <f>IF(COUNTA(A54:H54)=0,"",IF(OR(NOT(ISNUMBER(A54)),B54="",C54="",AND(D54&lt;&gt;"現物",D54&lt;&gt;"現金補助"),COUNT(E54:G54)&lt;&gt;3,E54&lt;=0,F54&lt;0,F54&gt;E54,G54&lt;=0,INT(G54)&lt;&gt;G54,H54=""),"入力エラー：提供記録",(E54-F54)*G54))</f>
        <v/>
      </c>
      <c r="L54" t="str" s="11">
        <f>IF(COUNTA(A54:H54)=0,"",IF(OR(NOT(ISNUMBER(A54)),B54="",C54="",AND(D54&lt;&gt;"現物",D54&lt;&gt;"現金補助"),COUNT(E54:G54)&lt;&gt;3,E54&lt;=0,F54&lt;0,F54&gt;E54,G54&lt;=0,INT(G54)&lt;&gt;G54,H54=""),"入力エラー：提供記録",F54/E54))</f>
        <v/>
      </c>
      <c r="M54" t="str" s="5">
        <f>IF(COUNTA(A54:H54)=0,"",IF(OR(NOT(ISNUMBER(A54)),B54="",C54="",AND(D54&lt;&gt;"現物",D54&lt;&gt;"現金補助"),COUNT(E54:G54)&lt;&gt;3,E54&lt;=0,F54&lt;0,F54&gt;E54,G54&lt;=0,INT(G54)&lt;&gt;G54,H54=""),"入力エラー：提供記録",IF(D54="現金補助","現金補助：原則給与。深夜勤務例外は1食650円以下等を専門家確認","現物：月次で2条件確認")))</f>
        <v/>
      </c>
    </row>
    <row r="55">
      <c r="A55" s="17"/>
      <c r="B55" s="4"/>
      <c r="C55" s="4"/>
      <c r="D55" s="4"/>
      <c r="E55" s="9"/>
      <c r="F55" s="9"/>
      <c r="G55" s="10"/>
      <c r="H55" s="4"/>
      <c r="I55" t="str" s="12">
        <f>IF(COUNTA(A55:H55)=0,"",IF(OR(NOT(ISNUMBER(A55)),B55="",C55="",AND(D55&lt;&gt;"現物",D55&lt;&gt;"現金補助"),COUNT(E55:G55)&lt;&gt;3,E55&lt;=0,F55&lt;0,F55&gt;E55,G55&lt;=0,INT(G55)&lt;&gt;G55,H55=""),"入力エラー：日付・従業員・方法・価額・食数・証憑を確認",E55*G55))</f>
        <v/>
      </c>
      <c r="J55" t="str" s="12">
        <f>IF(COUNTA(A55:H55)=0,"",IF(OR(NOT(ISNUMBER(A55)),B55="",C55="",AND(D55&lt;&gt;"現物",D55&lt;&gt;"現金補助"),COUNT(E55:G55)&lt;&gt;3,E55&lt;=0,F55&lt;0,F55&gt;E55,G55&lt;=0,INT(G55)&lt;&gt;G55,H55=""),"入力エラー：提供記録",F55*G55))</f>
        <v/>
      </c>
      <c r="K55" t="str" s="12">
        <f>IF(COUNTA(A55:H55)=0,"",IF(OR(NOT(ISNUMBER(A55)),B55="",C55="",AND(D55&lt;&gt;"現物",D55&lt;&gt;"現金補助"),COUNT(E55:G55)&lt;&gt;3,E55&lt;=0,F55&lt;0,F55&gt;E55,G55&lt;=0,INT(G55)&lt;&gt;G55,H55=""),"入力エラー：提供記録",(E55-F55)*G55))</f>
        <v/>
      </c>
      <c r="L55" t="str" s="11">
        <f>IF(COUNTA(A55:H55)=0,"",IF(OR(NOT(ISNUMBER(A55)),B55="",C55="",AND(D55&lt;&gt;"現物",D55&lt;&gt;"現金補助"),COUNT(E55:G55)&lt;&gt;3,E55&lt;=0,F55&lt;0,F55&gt;E55,G55&lt;=0,INT(G55)&lt;&gt;G55,H55=""),"入力エラー：提供記録",F55/E55))</f>
        <v/>
      </c>
      <c r="M55" t="str" s="5">
        <f>IF(COUNTA(A55:H55)=0,"",IF(OR(NOT(ISNUMBER(A55)),B55="",C55="",AND(D55&lt;&gt;"現物",D55&lt;&gt;"現金補助"),COUNT(E55:G55)&lt;&gt;3,E55&lt;=0,F55&lt;0,F55&gt;E55,G55&lt;=0,INT(G55)&lt;&gt;G55,H55=""),"入力エラー：提供記録",IF(D55="現金補助","現金補助：原則給与。深夜勤務例外は1食650円以下等を専門家確認","現物：月次で2条件確認")))</f>
        <v/>
      </c>
    </row>
    <row r="56">
      <c r="A56" s="17"/>
      <c r="B56" s="4"/>
      <c r="C56" s="4"/>
      <c r="D56" s="4"/>
      <c r="E56" s="9"/>
      <c r="F56" s="9"/>
      <c r="G56" s="10"/>
      <c r="H56" s="4"/>
      <c r="I56" t="str" s="12">
        <f>IF(COUNTA(A56:H56)=0,"",IF(OR(NOT(ISNUMBER(A56)),B56="",C56="",AND(D56&lt;&gt;"現物",D56&lt;&gt;"現金補助"),COUNT(E56:G56)&lt;&gt;3,E56&lt;=0,F56&lt;0,F56&gt;E56,G56&lt;=0,INT(G56)&lt;&gt;G56,H56=""),"入力エラー：日付・従業員・方法・価額・食数・証憑を確認",E56*G56))</f>
        <v/>
      </c>
      <c r="J56" t="str" s="12">
        <f>IF(COUNTA(A56:H56)=0,"",IF(OR(NOT(ISNUMBER(A56)),B56="",C56="",AND(D56&lt;&gt;"現物",D56&lt;&gt;"現金補助"),COUNT(E56:G56)&lt;&gt;3,E56&lt;=0,F56&lt;0,F56&gt;E56,G56&lt;=0,INT(G56)&lt;&gt;G56,H56=""),"入力エラー：提供記録",F56*G56))</f>
        <v/>
      </c>
      <c r="K56" t="str" s="12">
        <f>IF(COUNTA(A56:H56)=0,"",IF(OR(NOT(ISNUMBER(A56)),B56="",C56="",AND(D56&lt;&gt;"現物",D56&lt;&gt;"現金補助"),COUNT(E56:G56)&lt;&gt;3,E56&lt;=0,F56&lt;0,F56&gt;E56,G56&lt;=0,INT(G56)&lt;&gt;G56,H56=""),"入力エラー：提供記録",(E56-F56)*G56))</f>
        <v/>
      </c>
      <c r="L56" t="str" s="11">
        <f>IF(COUNTA(A56:H56)=0,"",IF(OR(NOT(ISNUMBER(A56)),B56="",C56="",AND(D56&lt;&gt;"現物",D56&lt;&gt;"現金補助"),COUNT(E56:G56)&lt;&gt;3,E56&lt;=0,F56&lt;0,F56&gt;E56,G56&lt;=0,INT(G56)&lt;&gt;G56,H56=""),"入力エラー：提供記録",F56/E56))</f>
        <v/>
      </c>
      <c r="M56" t="str" s="5">
        <f>IF(COUNTA(A56:H56)=0,"",IF(OR(NOT(ISNUMBER(A56)),B56="",C56="",AND(D56&lt;&gt;"現物",D56&lt;&gt;"現金補助"),COUNT(E56:G56)&lt;&gt;3,E56&lt;=0,F56&lt;0,F56&gt;E56,G56&lt;=0,INT(G56)&lt;&gt;G56,H56=""),"入力エラー：提供記録",IF(D56="現金補助","現金補助：原則給与。深夜勤務例外は1食650円以下等を専門家確認","現物：月次で2条件確認")))</f>
        <v/>
      </c>
    </row>
    <row r="57">
      <c r="A57" s="17"/>
      <c r="B57" s="4"/>
      <c r="C57" s="4"/>
      <c r="D57" s="4"/>
      <c r="E57" s="9"/>
      <c r="F57" s="9"/>
      <c r="G57" s="10"/>
      <c r="H57" s="4"/>
      <c r="I57" t="str" s="12">
        <f>IF(COUNTA(A57:H57)=0,"",IF(OR(NOT(ISNUMBER(A57)),B57="",C57="",AND(D57&lt;&gt;"現物",D57&lt;&gt;"現金補助"),COUNT(E57:G57)&lt;&gt;3,E57&lt;=0,F57&lt;0,F57&gt;E57,G57&lt;=0,INT(G57)&lt;&gt;G57,H57=""),"入力エラー：日付・従業員・方法・価額・食数・証憑を確認",E57*G57))</f>
        <v/>
      </c>
      <c r="J57" t="str" s="12">
        <f>IF(COUNTA(A57:H57)=0,"",IF(OR(NOT(ISNUMBER(A57)),B57="",C57="",AND(D57&lt;&gt;"現物",D57&lt;&gt;"現金補助"),COUNT(E57:G57)&lt;&gt;3,E57&lt;=0,F57&lt;0,F57&gt;E57,G57&lt;=0,INT(G57)&lt;&gt;G57,H57=""),"入力エラー：提供記録",F57*G57))</f>
        <v/>
      </c>
      <c r="K57" t="str" s="12">
        <f>IF(COUNTA(A57:H57)=0,"",IF(OR(NOT(ISNUMBER(A57)),B57="",C57="",AND(D57&lt;&gt;"現物",D57&lt;&gt;"現金補助"),COUNT(E57:G57)&lt;&gt;3,E57&lt;=0,F57&lt;0,F57&gt;E57,G57&lt;=0,INT(G57)&lt;&gt;G57,H57=""),"入力エラー：提供記録",(E57-F57)*G57))</f>
        <v/>
      </c>
      <c r="L57" t="str" s="11">
        <f>IF(COUNTA(A57:H57)=0,"",IF(OR(NOT(ISNUMBER(A57)),B57="",C57="",AND(D57&lt;&gt;"現物",D57&lt;&gt;"現金補助"),COUNT(E57:G57)&lt;&gt;3,E57&lt;=0,F57&lt;0,F57&gt;E57,G57&lt;=0,INT(G57)&lt;&gt;G57,H57=""),"入力エラー：提供記録",F57/E57))</f>
        <v/>
      </c>
      <c r="M57" t="str" s="5">
        <f>IF(COUNTA(A57:H57)=0,"",IF(OR(NOT(ISNUMBER(A57)),B57="",C57="",AND(D57&lt;&gt;"現物",D57&lt;&gt;"現金補助"),COUNT(E57:G57)&lt;&gt;3,E57&lt;=0,F57&lt;0,F57&gt;E57,G57&lt;=0,INT(G57)&lt;&gt;G57,H57=""),"入力エラー：提供記録",IF(D57="現金補助","現金補助：原則給与。深夜勤務例外は1食650円以下等を専門家確認","現物：月次で2条件確認")))</f>
        <v/>
      </c>
    </row>
    <row r="58">
      <c r="A58" s="17"/>
      <c r="B58" s="4"/>
      <c r="C58" s="4"/>
      <c r="D58" s="4"/>
      <c r="E58" s="9"/>
      <c r="F58" s="9"/>
      <c r="G58" s="10"/>
      <c r="H58" s="4"/>
      <c r="I58" t="str" s="12">
        <f>IF(COUNTA(A58:H58)=0,"",IF(OR(NOT(ISNUMBER(A58)),B58="",C58="",AND(D58&lt;&gt;"現物",D58&lt;&gt;"現金補助"),COUNT(E58:G58)&lt;&gt;3,E58&lt;=0,F58&lt;0,F58&gt;E58,G58&lt;=0,INT(G58)&lt;&gt;G58,H58=""),"入力エラー：日付・従業員・方法・価額・食数・証憑を確認",E58*G58))</f>
        <v/>
      </c>
      <c r="J58" t="str" s="12">
        <f>IF(COUNTA(A58:H58)=0,"",IF(OR(NOT(ISNUMBER(A58)),B58="",C58="",AND(D58&lt;&gt;"現物",D58&lt;&gt;"現金補助"),COUNT(E58:G58)&lt;&gt;3,E58&lt;=0,F58&lt;0,F58&gt;E58,G58&lt;=0,INT(G58)&lt;&gt;G58,H58=""),"入力エラー：提供記録",F58*G58))</f>
        <v/>
      </c>
      <c r="K58" t="str" s="12">
        <f>IF(COUNTA(A58:H58)=0,"",IF(OR(NOT(ISNUMBER(A58)),B58="",C58="",AND(D58&lt;&gt;"現物",D58&lt;&gt;"現金補助"),COUNT(E58:G58)&lt;&gt;3,E58&lt;=0,F58&lt;0,F58&gt;E58,G58&lt;=0,INT(G58)&lt;&gt;G58,H58=""),"入力エラー：提供記録",(E58-F58)*G58))</f>
        <v/>
      </c>
      <c r="L58" t="str" s="11">
        <f>IF(COUNTA(A58:H58)=0,"",IF(OR(NOT(ISNUMBER(A58)),B58="",C58="",AND(D58&lt;&gt;"現物",D58&lt;&gt;"現金補助"),COUNT(E58:G58)&lt;&gt;3,E58&lt;=0,F58&lt;0,F58&gt;E58,G58&lt;=0,INT(G58)&lt;&gt;G58,H58=""),"入力エラー：提供記録",F58/E58))</f>
        <v/>
      </c>
      <c r="M58" t="str" s="5">
        <f>IF(COUNTA(A58:H58)=0,"",IF(OR(NOT(ISNUMBER(A58)),B58="",C58="",AND(D58&lt;&gt;"現物",D58&lt;&gt;"現金補助"),COUNT(E58:G58)&lt;&gt;3,E58&lt;=0,F58&lt;0,F58&gt;E58,G58&lt;=0,INT(G58)&lt;&gt;G58,H58=""),"入力エラー：提供記録",IF(D58="現金補助","現金補助：原則給与。深夜勤務例外は1食650円以下等を専門家確認","現物：月次で2条件確認")))</f>
        <v/>
      </c>
    </row>
    <row r="59">
      <c r="A59" s="17"/>
      <c r="B59" s="4"/>
      <c r="C59" s="4"/>
      <c r="D59" s="4"/>
      <c r="E59" s="9"/>
      <c r="F59" s="9"/>
      <c r="G59" s="10"/>
      <c r="H59" s="4"/>
      <c r="I59" t="str" s="12">
        <f>IF(COUNTA(A59:H59)=0,"",IF(OR(NOT(ISNUMBER(A59)),B59="",C59="",AND(D59&lt;&gt;"現物",D59&lt;&gt;"現金補助"),COUNT(E59:G59)&lt;&gt;3,E59&lt;=0,F59&lt;0,F59&gt;E59,G59&lt;=0,INT(G59)&lt;&gt;G59,H59=""),"入力エラー：日付・従業員・方法・価額・食数・証憑を確認",E59*G59))</f>
        <v/>
      </c>
      <c r="J59" t="str" s="12">
        <f>IF(COUNTA(A59:H59)=0,"",IF(OR(NOT(ISNUMBER(A59)),B59="",C59="",AND(D59&lt;&gt;"現物",D59&lt;&gt;"現金補助"),COUNT(E59:G59)&lt;&gt;3,E59&lt;=0,F59&lt;0,F59&gt;E59,G59&lt;=0,INT(G59)&lt;&gt;G59,H59=""),"入力エラー：提供記録",F59*G59))</f>
        <v/>
      </c>
      <c r="K59" t="str" s="12">
        <f>IF(COUNTA(A59:H59)=0,"",IF(OR(NOT(ISNUMBER(A59)),B59="",C59="",AND(D59&lt;&gt;"現物",D59&lt;&gt;"現金補助"),COUNT(E59:G59)&lt;&gt;3,E59&lt;=0,F59&lt;0,F59&gt;E59,G59&lt;=0,INT(G59)&lt;&gt;G59,H59=""),"入力エラー：提供記録",(E59-F59)*G59))</f>
        <v/>
      </c>
      <c r="L59" t="str" s="11">
        <f>IF(COUNTA(A59:H59)=0,"",IF(OR(NOT(ISNUMBER(A59)),B59="",C59="",AND(D59&lt;&gt;"現物",D59&lt;&gt;"現金補助"),COUNT(E59:G59)&lt;&gt;3,E59&lt;=0,F59&lt;0,F59&gt;E59,G59&lt;=0,INT(G59)&lt;&gt;G59,H59=""),"入力エラー：提供記録",F59/E59))</f>
        <v/>
      </c>
      <c r="M59" t="str" s="5">
        <f>IF(COUNTA(A59:H59)=0,"",IF(OR(NOT(ISNUMBER(A59)),B59="",C59="",AND(D59&lt;&gt;"現物",D59&lt;&gt;"現金補助"),COUNT(E59:G59)&lt;&gt;3,E59&lt;=0,F59&lt;0,F59&gt;E59,G59&lt;=0,INT(G59)&lt;&gt;G59,H59=""),"入力エラー：提供記録",IF(D59="現金補助","現金補助：原則給与。深夜勤務例外は1食650円以下等を専門家確認","現物：月次で2条件確認")))</f>
        <v/>
      </c>
    </row>
    <row r="60">
      <c r="A60" s="17"/>
      <c r="B60" s="4"/>
      <c r="C60" s="4"/>
      <c r="D60" s="4"/>
      <c r="E60" s="9"/>
      <c r="F60" s="9"/>
      <c r="G60" s="10"/>
      <c r="H60" s="4"/>
      <c r="I60" t="str" s="12">
        <f>IF(COUNTA(A60:H60)=0,"",IF(OR(NOT(ISNUMBER(A60)),B60="",C60="",AND(D60&lt;&gt;"現物",D60&lt;&gt;"現金補助"),COUNT(E60:G60)&lt;&gt;3,E60&lt;=0,F60&lt;0,F60&gt;E60,G60&lt;=0,INT(G60)&lt;&gt;G60,H60=""),"入力エラー：日付・従業員・方法・価額・食数・証憑を確認",E60*G60))</f>
        <v/>
      </c>
      <c r="J60" t="str" s="12">
        <f>IF(COUNTA(A60:H60)=0,"",IF(OR(NOT(ISNUMBER(A60)),B60="",C60="",AND(D60&lt;&gt;"現物",D60&lt;&gt;"現金補助"),COUNT(E60:G60)&lt;&gt;3,E60&lt;=0,F60&lt;0,F60&gt;E60,G60&lt;=0,INT(G60)&lt;&gt;G60,H60=""),"入力エラー：提供記録",F60*G60))</f>
        <v/>
      </c>
      <c r="K60" t="str" s="12">
        <f>IF(COUNTA(A60:H60)=0,"",IF(OR(NOT(ISNUMBER(A60)),B60="",C60="",AND(D60&lt;&gt;"現物",D60&lt;&gt;"現金補助"),COUNT(E60:G60)&lt;&gt;3,E60&lt;=0,F60&lt;0,F60&gt;E60,G60&lt;=0,INT(G60)&lt;&gt;G60,H60=""),"入力エラー：提供記録",(E60-F60)*G60))</f>
        <v/>
      </c>
      <c r="L60" t="str" s="11">
        <f>IF(COUNTA(A60:H60)=0,"",IF(OR(NOT(ISNUMBER(A60)),B60="",C60="",AND(D60&lt;&gt;"現物",D60&lt;&gt;"現金補助"),COUNT(E60:G60)&lt;&gt;3,E60&lt;=0,F60&lt;0,F60&gt;E60,G60&lt;=0,INT(G60)&lt;&gt;G60,H60=""),"入力エラー：提供記録",F60/E60))</f>
        <v/>
      </c>
      <c r="M60" t="str" s="5">
        <f>IF(COUNTA(A60:H60)=0,"",IF(OR(NOT(ISNUMBER(A60)),B60="",C60="",AND(D60&lt;&gt;"現物",D60&lt;&gt;"現金補助"),COUNT(E60:G60)&lt;&gt;3,E60&lt;=0,F60&lt;0,F60&gt;E60,G60&lt;=0,INT(G60)&lt;&gt;G60,H60=""),"入力エラー：提供記録",IF(D60="現金補助","現金補助：原則給与。深夜勤務例外は1食650円以下等を専門家確認","現物：月次で2条件確認")))</f>
        <v/>
      </c>
    </row>
    <row r="61">
      <c r="A61" s="17"/>
      <c r="B61" s="4"/>
      <c r="C61" s="4"/>
      <c r="D61" s="4"/>
      <c r="E61" s="9"/>
      <c r="F61" s="9"/>
      <c r="G61" s="10"/>
      <c r="H61" s="4"/>
      <c r="I61" t="str" s="12">
        <f>IF(COUNTA(A61:H61)=0,"",IF(OR(NOT(ISNUMBER(A61)),B61="",C61="",AND(D61&lt;&gt;"現物",D61&lt;&gt;"現金補助"),COUNT(E61:G61)&lt;&gt;3,E61&lt;=0,F61&lt;0,F61&gt;E61,G61&lt;=0,INT(G61)&lt;&gt;G61,H61=""),"入力エラー：日付・従業員・方法・価額・食数・証憑を確認",E61*G61))</f>
        <v/>
      </c>
      <c r="J61" t="str" s="12">
        <f>IF(COUNTA(A61:H61)=0,"",IF(OR(NOT(ISNUMBER(A61)),B61="",C61="",AND(D61&lt;&gt;"現物",D61&lt;&gt;"現金補助"),COUNT(E61:G61)&lt;&gt;3,E61&lt;=0,F61&lt;0,F61&gt;E61,G61&lt;=0,INT(G61)&lt;&gt;G61,H61=""),"入力エラー：提供記録",F61*G61))</f>
        <v/>
      </c>
      <c r="K61" t="str" s="12">
        <f>IF(COUNTA(A61:H61)=0,"",IF(OR(NOT(ISNUMBER(A61)),B61="",C61="",AND(D61&lt;&gt;"現物",D61&lt;&gt;"現金補助"),COUNT(E61:G61)&lt;&gt;3,E61&lt;=0,F61&lt;0,F61&gt;E61,G61&lt;=0,INT(G61)&lt;&gt;G61,H61=""),"入力エラー：提供記録",(E61-F61)*G61))</f>
        <v/>
      </c>
      <c r="L61" t="str" s="11">
        <f>IF(COUNTA(A61:H61)=0,"",IF(OR(NOT(ISNUMBER(A61)),B61="",C61="",AND(D61&lt;&gt;"現物",D61&lt;&gt;"現金補助"),COUNT(E61:G61)&lt;&gt;3,E61&lt;=0,F61&lt;0,F61&gt;E61,G61&lt;=0,INT(G61)&lt;&gt;G61,H61=""),"入力エラー：提供記録",F61/E61))</f>
        <v/>
      </c>
      <c r="M61" t="str" s="5">
        <f>IF(COUNTA(A61:H61)=0,"",IF(OR(NOT(ISNUMBER(A61)),B61="",C61="",AND(D61&lt;&gt;"現物",D61&lt;&gt;"現金補助"),COUNT(E61:G61)&lt;&gt;3,E61&lt;=0,F61&lt;0,F61&gt;E61,G61&lt;=0,INT(G61)&lt;&gt;G61,H61=""),"入力エラー：提供記録",IF(D61="現金補助","現金補助：原則給与。深夜勤務例外は1食650円以下等を専門家確認","現物：月次で2条件確認")))</f>
        <v/>
      </c>
    </row>
    <row r="62">
      <c r="A62" s="17"/>
      <c r="B62" s="4"/>
      <c r="C62" s="4"/>
      <c r="D62" s="4"/>
      <c r="E62" s="9"/>
      <c r="F62" s="9"/>
      <c r="G62" s="10"/>
      <c r="H62" s="4"/>
      <c r="I62" t="str" s="12">
        <f>IF(COUNTA(A62:H62)=0,"",IF(OR(NOT(ISNUMBER(A62)),B62="",C62="",AND(D62&lt;&gt;"現物",D62&lt;&gt;"現金補助"),COUNT(E62:G62)&lt;&gt;3,E62&lt;=0,F62&lt;0,F62&gt;E62,G62&lt;=0,INT(G62)&lt;&gt;G62,H62=""),"入力エラー：日付・従業員・方法・価額・食数・証憑を確認",E62*G62))</f>
        <v/>
      </c>
      <c r="J62" t="str" s="12">
        <f>IF(COUNTA(A62:H62)=0,"",IF(OR(NOT(ISNUMBER(A62)),B62="",C62="",AND(D62&lt;&gt;"現物",D62&lt;&gt;"現金補助"),COUNT(E62:G62)&lt;&gt;3,E62&lt;=0,F62&lt;0,F62&gt;E62,G62&lt;=0,INT(G62)&lt;&gt;G62,H62=""),"入力エラー：提供記録",F62*G62))</f>
        <v/>
      </c>
      <c r="K62" t="str" s="12">
        <f>IF(COUNTA(A62:H62)=0,"",IF(OR(NOT(ISNUMBER(A62)),B62="",C62="",AND(D62&lt;&gt;"現物",D62&lt;&gt;"現金補助"),COUNT(E62:G62)&lt;&gt;3,E62&lt;=0,F62&lt;0,F62&gt;E62,G62&lt;=0,INT(G62)&lt;&gt;G62,H62=""),"入力エラー：提供記録",(E62-F62)*G62))</f>
        <v/>
      </c>
      <c r="L62" t="str" s="11">
        <f>IF(COUNTA(A62:H62)=0,"",IF(OR(NOT(ISNUMBER(A62)),B62="",C62="",AND(D62&lt;&gt;"現物",D62&lt;&gt;"現金補助"),COUNT(E62:G62)&lt;&gt;3,E62&lt;=0,F62&lt;0,F62&gt;E62,G62&lt;=0,INT(G62)&lt;&gt;G62,H62=""),"入力エラー：提供記録",F62/E62))</f>
        <v/>
      </c>
      <c r="M62" t="str" s="5">
        <f>IF(COUNTA(A62:H62)=0,"",IF(OR(NOT(ISNUMBER(A62)),B62="",C62="",AND(D62&lt;&gt;"現物",D62&lt;&gt;"現金補助"),COUNT(E62:G62)&lt;&gt;3,E62&lt;=0,F62&lt;0,F62&gt;E62,G62&lt;=0,INT(G62)&lt;&gt;G62,H62=""),"入力エラー：提供記録",IF(D62="現金補助","現金補助：原則給与。深夜勤務例外は1食650円以下等を専門家確認","現物：月次で2条件確認")))</f>
        <v/>
      </c>
    </row>
    <row r="63">
      <c r="A63" s="17"/>
      <c r="B63" s="4"/>
      <c r="C63" s="4"/>
      <c r="D63" s="4"/>
      <c r="E63" s="9"/>
      <c r="F63" s="9"/>
      <c r="G63" s="10"/>
      <c r="H63" s="4"/>
      <c r="I63" t="str" s="12">
        <f>IF(COUNTA(A63:H63)=0,"",IF(OR(NOT(ISNUMBER(A63)),B63="",C63="",AND(D63&lt;&gt;"現物",D63&lt;&gt;"現金補助"),COUNT(E63:G63)&lt;&gt;3,E63&lt;=0,F63&lt;0,F63&gt;E63,G63&lt;=0,INT(G63)&lt;&gt;G63,H63=""),"入力エラー：日付・従業員・方法・価額・食数・証憑を確認",E63*G63))</f>
        <v/>
      </c>
      <c r="J63" t="str" s="12">
        <f>IF(COUNTA(A63:H63)=0,"",IF(OR(NOT(ISNUMBER(A63)),B63="",C63="",AND(D63&lt;&gt;"現物",D63&lt;&gt;"現金補助"),COUNT(E63:G63)&lt;&gt;3,E63&lt;=0,F63&lt;0,F63&gt;E63,G63&lt;=0,INT(G63)&lt;&gt;G63,H63=""),"入力エラー：提供記録",F63*G63))</f>
        <v/>
      </c>
      <c r="K63" t="str" s="12">
        <f>IF(COUNTA(A63:H63)=0,"",IF(OR(NOT(ISNUMBER(A63)),B63="",C63="",AND(D63&lt;&gt;"現物",D63&lt;&gt;"現金補助"),COUNT(E63:G63)&lt;&gt;3,E63&lt;=0,F63&lt;0,F63&gt;E63,G63&lt;=0,INT(G63)&lt;&gt;G63,H63=""),"入力エラー：提供記録",(E63-F63)*G63))</f>
        <v/>
      </c>
      <c r="L63" t="str" s="11">
        <f>IF(COUNTA(A63:H63)=0,"",IF(OR(NOT(ISNUMBER(A63)),B63="",C63="",AND(D63&lt;&gt;"現物",D63&lt;&gt;"現金補助"),COUNT(E63:G63)&lt;&gt;3,E63&lt;=0,F63&lt;0,F63&gt;E63,G63&lt;=0,INT(G63)&lt;&gt;G63,H63=""),"入力エラー：提供記録",F63/E63))</f>
        <v/>
      </c>
      <c r="M63" t="str" s="5">
        <f>IF(COUNTA(A63:H63)=0,"",IF(OR(NOT(ISNUMBER(A63)),B63="",C63="",AND(D63&lt;&gt;"現物",D63&lt;&gt;"現金補助"),COUNT(E63:G63)&lt;&gt;3,E63&lt;=0,F63&lt;0,F63&gt;E63,G63&lt;=0,INT(G63)&lt;&gt;G63,H63=""),"入力エラー：提供記録",IF(D63="現金補助","現金補助：原則給与。深夜勤務例外は1食650円以下等を専門家確認","現物：月次で2条件確認")))</f>
        <v/>
      </c>
    </row>
    <row r="64">
      <c r="A64" s="17"/>
      <c r="B64" s="4"/>
      <c r="C64" s="4"/>
      <c r="D64" s="4"/>
      <c r="E64" s="9"/>
      <c r="F64" s="9"/>
      <c r="G64" s="10"/>
      <c r="H64" s="4"/>
      <c r="I64" t="str" s="12">
        <f>IF(COUNTA(A64:H64)=0,"",IF(OR(NOT(ISNUMBER(A64)),B64="",C64="",AND(D64&lt;&gt;"現物",D64&lt;&gt;"現金補助"),COUNT(E64:G64)&lt;&gt;3,E64&lt;=0,F64&lt;0,F64&gt;E64,G64&lt;=0,INT(G64)&lt;&gt;G64,H64=""),"入力エラー：日付・従業員・方法・価額・食数・証憑を確認",E64*G64))</f>
        <v/>
      </c>
      <c r="J64" t="str" s="12">
        <f>IF(COUNTA(A64:H64)=0,"",IF(OR(NOT(ISNUMBER(A64)),B64="",C64="",AND(D64&lt;&gt;"現物",D64&lt;&gt;"現金補助"),COUNT(E64:G64)&lt;&gt;3,E64&lt;=0,F64&lt;0,F64&gt;E64,G64&lt;=0,INT(G64)&lt;&gt;G64,H64=""),"入力エラー：提供記録",F64*G64))</f>
        <v/>
      </c>
      <c r="K64" t="str" s="12">
        <f>IF(COUNTA(A64:H64)=0,"",IF(OR(NOT(ISNUMBER(A64)),B64="",C64="",AND(D64&lt;&gt;"現物",D64&lt;&gt;"現金補助"),COUNT(E64:G64)&lt;&gt;3,E64&lt;=0,F64&lt;0,F64&gt;E64,G64&lt;=0,INT(G64)&lt;&gt;G64,H64=""),"入力エラー：提供記録",(E64-F64)*G64))</f>
        <v/>
      </c>
      <c r="L64" t="str" s="11">
        <f>IF(COUNTA(A64:H64)=0,"",IF(OR(NOT(ISNUMBER(A64)),B64="",C64="",AND(D64&lt;&gt;"現物",D64&lt;&gt;"現金補助"),COUNT(E64:G64)&lt;&gt;3,E64&lt;=0,F64&lt;0,F64&gt;E64,G64&lt;=0,INT(G64)&lt;&gt;G64,H64=""),"入力エラー：提供記録",F64/E64))</f>
        <v/>
      </c>
      <c r="M64" t="str" s="5">
        <f>IF(COUNTA(A64:H64)=0,"",IF(OR(NOT(ISNUMBER(A64)),B64="",C64="",AND(D64&lt;&gt;"現物",D64&lt;&gt;"現金補助"),COUNT(E64:G64)&lt;&gt;3,E64&lt;=0,F64&lt;0,F64&gt;E64,G64&lt;=0,INT(G64)&lt;&gt;G64,H64=""),"入力エラー：提供記録",IF(D64="現金補助","現金補助：原則給与。深夜勤務例外は1食650円以下等を専門家確認","現物：月次で2条件確認")))</f>
        <v/>
      </c>
    </row>
    <row r="65">
      <c r="A65" s="17"/>
      <c r="B65" s="4"/>
      <c r="C65" s="4"/>
      <c r="D65" s="4"/>
      <c r="E65" s="9"/>
      <c r="F65" s="9"/>
      <c r="G65" s="10"/>
      <c r="H65" s="4"/>
      <c r="I65" t="str" s="12">
        <f>IF(COUNTA(A65:H65)=0,"",IF(OR(NOT(ISNUMBER(A65)),B65="",C65="",AND(D65&lt;&gt;"現物",D65&lt;&gt;"現金補助"),COUNT(E65:G65)&lt;&gt;3,E65&lt;=0,F65&lt;0,F65&gt;E65,G65&lt;=0,INT(G65)&lt;&gt;G65,H65=""),"入力エラー：日付・従業員・方法・価額・食数・証憑を確認",E65*G65))</f>
        <v/>
      </c>
      <c r="J65" t="str" s="12">
        <f>IF(COUNTA(A65:H65)=0,"",IF(OR(NOT(ISNUMBER(A65)),B65="",C65="",AND(D65&lt;&gt;"現物",D65&lt;&gt;"現金補助"),COUNT(E65:G65)&lt;&gt;3,E65&lt;=0,F65&lt;0,F65&gt;E65,G65&lt;=0,INT(G65)&lt;&gt;G65,H65=""),"入力エラー：提供記録",F65*G65))</f>
        <v/>
      </c>
      <c r="K65" t="str" s="12">
        <f>IF(COUNTA(A65:H65)=0,"",IF(OR(NOT(ISNUMBER(A65)),B65="",C65="",AND(D65&lt;&gt;"現物",D65&lt;&gt;"現金補助"),COUNT(E65:G65)&lt;&gt;3,E65&lt;=0,F65&lt;0,F65&gt;E65,G65&lt;=0,INT(G65)&lt;&gt;G65,H65=""),"入力エラー：提供記録",(E65-F65)*G65))</f>
        <v/>
      </c>
      <c r="L65" t="str" s="11">
        <f>IF(COUNTA(A65:H65)=0,"",IF(OR(NOT(ISNUMBER(A65)),B65="",C65="",AND(D65&lt;&gt;"現物",D65&lt;&gt;"現金補助"),COUNT(E65:G65)&lt;&gt;3,E65&lt;=0,F65&lt;0,F65&gt;E65,G65&lt;=0,INT(G65)&lt;&gt;G65,H65=""),"入力エラー：提供記録",F65/E65))</f>
        <v/>
      </c>
      <c r="M65" t="str" s="5">
        <f>IF(COUNTA(A65:H65)=0,"",IF(OR(NOT(ISNUMBER(A65)),B65="",C65="",AND(D65&lt;&gt;"現物",D65&lt;&gt;"現金補助"),COUNT(E65:G65)&lt;&gt;3,E65&lt;=0,F65&lt;0,F65&gt;E65,G65&lt;=0,INT(G65)&lt;&gt;G65,H65=""),"入力エラー：提供記録",IF(D65="現金補助","現金補助：原則給与。深夜勤務例外は1食650円以下等を専門家確認","現物：月次で2条件確認")))</f>
        <v/>
      </c>
    </row>
    <row r="66">
      <c r="A66" s="17"/>
      <c r="B66" s="4"/>
      <c r="C66" s="4"/>
      <c r="D66" s="4"/>
      <c r="E66" s="9"/>
      <c r="F66" s="9"/>
      <c r="G66" s="10"/>
      <c r="H66" s="4"/>
      <c r="I66" t="str" s="12">
        <f>IF(COUNTA(A66:H66)=0,"",IF(OR(NOT(ISNUMBER(A66)),B66="",C66="",AND(D66&lt;&gt;"現物",D66&lt;&gt;"現金補助"),COUNT(E66:G66)&lt;&gt;3,E66&lt;=0,F66&lt;0,F66&gt;E66,G66&lt;=0,INT(G66)&lt;&gt;G66,H66=""),"入力エラー：日付・従業員・方法・価額・食数・証憑を確認",E66*G66))</f>
        <v/>
      </c>
      <c r="J66" t="str" s="12">
        <f>IF(COUNTA(A66:H66)=0,"",IF(OR(NOT(ISNUMBER(A66)),B66="",C66="",AND(D66&lt;&gt;"現物",D66&lt;&gt;"現金補助"),COUNT(E66:G66)&lt;&gt;3,E66&lt;=0,F66&lt;0,F66&gt;E66,G66&lt;=0,INT(G66)&lt;&gt;G66,H66=""),"入力エラー：提供記録",F66*G66))</f>
        <v/>
      </c>
      <c r="K66" t="str" s="12">
        <f>IF(COUNTA(A66:H66)=0,"",IF(OR(NOT(ISNUMBER(A66)),B66="",C66="",AND(D66&lt;&gt;"現物",D66&lt;&gt;"現金補助"),COUNT(E66:G66)&lt;&gt;3,E66&lt;=0,F66&lt;0,F66&gt;E66,G66&lt;=0,INT(G66)&lt;&gt;G66,H66=""),"入力エラー：提供記録",(E66-F66)*G66))</f>
        <v/>
      </c>
      <c r="L66" t="str" s="11">
        <f>IF(COUNTA(A66:H66)=0,"",IF(OR(NOT(ISNUMBER(A66)),B66="",C66="",AND(D66&lt;&gt;"現物",D66&lt;&gt;"現金補助"),COUNT(E66:G66)&lt;&gt;3,E66&lt;=0,F66&lt;0,F66&gt;E66,G66&lt;=0,INT(G66)&lt;&gt;G66,H66=""),"入力エラー：提供記録",F66/E66))</f>
        <v/>
      </c>
      <c r="M66" t="str" s="5">
        <f>IF(COUNTA(A66:H66)=0,"",IF(OR(NOT(ISNUMBER(A66)),B66="",C66="",AND(D66&lt;&gt;"現物",D66&lt;&gt;"現金補助"),COUNT(E66:G66)&lt;&gt;3,E66&lt;=0,F66&lt;0,F66&gt;E66,G66&lt;=0,INT(G66)&lt;&gt;G66,H66=""),"入力エラー：提供記録",IF(D66="現金補助","現金補助：原則給与。深夜勤務例外は1食650円以下等を専門家確認","現物：月次で2条件確認")))</f>
        <v/>
      </c>
    </row>
    <row r="67">
      <c r="A67" s="17"/>
      <c r="B67" s="4"/>
      <c r="C67" s="4"/>
      <c r="D67" s="4"/>
      <c r="E67" s="9"/>
      <c r="F67" s="9"/>
      <c r="G67" s="10"/>
      <c r="H67" s="4"/>
      <c r="I67" t="str" s="12">
        <f>IF(COUNTA(A67:H67)=0,"",IF(OR(NOT(ISNUMBER(A67)),B67="",C67="",AND(D67&lt;&gt;"現物",D67&lt;&gt;"現金補助"),COUNT(E67:G67)&lt;&gt;3,E67&lt;=0,F67&lt;0,F67&gt;E67,G67&lt;=0,INT(G67)&lt;&gt;G67,H67=""),"入力エラー：日付・従業員・方法・価額・食数・証憑を確認",E67*G67))</f>
        <v/>
      </c>
      <c r="J67" t="str" s="12">
        <f>IF(COUNTA(A67:H67)=0,"",IF(OR(NOT(ISNUMBER(A67)),B67="",C67="",AND(D67&lt;&gt;"現物",D67&lt;&gt;"現金補助"),COUNT(E67:G67)&lt;&gt;3,E67&lt;=0,F67&lt;0,F67&gt;E67,G67&lt;=0,INT(G67)&lt;&gt;G67,H67=""),"入力エラー：提供記録",F67*G67))</f>
        <v/>
      </c>
      <c r="K67" t="str" s="12">
        <f>IF(COUNTA(A67:H67)=0,"",IF(OR(NOT(ISNUMBER(A67)),B67="",C67="",AND(D67&lt;&gt;"現物",D67&lt;&gt;"現金補助"),COUNT(E67:G67)&lt;&gt;3,E67&lt;=0,F67&lt;0,F67&gt;E67,G67&lt;=0,INT(G67)&lt;&gt;G67,H67=""),"入力エラー：提供記録",(E67-F67)*G67))</f>
        <v/>
      </c>
      <c r="L67" t="str" s="11">
        <f>IF(COUNTA(A67:H67)=0,"",IF(OR(NOT(ISNUMBER(A67)),B67="",C67="",AND(D67&lt;&gt;"現物",D67&lt;&gt;"現金補助"),COUNT(E67:G67)&lt;&gt;3,E67&lt;=0,F67&lt;0,F67&gt;E67,G67&lt;=0,INT(G67)&lt;&gt;G67,H67=""),"入力エラー：提供記録",F67/E67))</f>
        <v/>
      </c>
      <c r="M67" t="str" s="5">
        <f>IF(COUNTA(A67:H67)=0,"",IF(OR(NOT(ISNUMBER(A67)),B67="",C67="",AND(D67&lt;&gt;"現物",D67&lt;&gt;"現金補助"),COUNT(E67:G67)&lt;&gt;3,E67&lt;=0,F67&lt;0,F67&gt;E67,G67&lt;=0,INT(G67)&lt;&gt;G67,H67=""),"入力エラー：提供記録",IF(D67="現金補助","現金補助：原則給与。深夜勤務例外は1食650円以下等を専門家確認","現物：月次で2条件確認")))</f>
        <v/>
      </c>
    </row>
    <row r="68">
      <c r="A68" s="17"/>
      <c r="B68" s="4"/>
      <c r="C68" s="4"/>
      <c r="D68" s="4"/>
      <c r="E68" s="9"/>
      <c r="F68" s="9"/>
      <c r="G68" s="10"/>
      <c r="H68" s="4"/>
      <c r="I68" t="str" s="12">
        <f>IF(COUNTA(A68:H68)=0,"",IF(OR(NOT(ISNUMBER(A68)),B68="",C68="",AND(D68&lt;&gt;"現物",D68&lt;&gt;"現金補助"),COUNT(E68:G68)&lt;&gt;3,E68&lt;=0,F68&lt;0,F68&gt;E68,G68&lt;=0,INT(G68)&lt;&gt;G68,H68=""),"入力エラー：日付・従業員・方法・価額・食数・証憑を確認",E68*G68))</f>
        <v/>
      </c>
      <c r="J68" t="str" s="12">
        <f>IF(COUNTA(A68:H68)=0,"",IF(OR(NOT(ISNUMBER(A68)),B68="",C68="",AND(D68&lt;&gt;"現物",D68&lt;&gt;"現金補助"),COUNT(E68:G68)&lt;&gt;3,E68&lt;=0,F68&lt;0,F68&gt;E68,G68&lt;=0,INT(G68)&lt;&gt;G68,H68=""),"入力エラー：提供記録",F68*G68))</f>
        <v/>
      </c>
      <c r="K68" t="str" s="12">
        <f>IF(COUNTA(A68:H68)=0,"",IF(OR(NOT(ISNUMBER(A68)),B68="",C68="",AND(D68&lt;&gt;"現物",D68&lt;&gt;"現金補助"),COUNT(E68:G68)&lt;&gt;3,E68&lt;=0,F68&lt;0,F68&gt;E68,G68&lt;=0,INT(G68)&lt;&gt;G68,H68=""),"入力エラー：提供記録",(E68-F68)*G68))</f>
        <v/>
      </c>
      <c r="L68" t="str" s="11">
        <f>IF(COUNTA(A68:H68)=0,"",IF(OR(NOT(ISNUMBER(A68)),B68="",C68="",AND(D68&lt;&gt;"現物",D68&lt;&gt;"現金補助"),COUNT(E68:G68)&lt;&gt;3,E68&lt;=0,F68&lt;0,F68&gt;E68,G68&lt;=0,INT(G68)&lt;&gt;G68,H68=""),"入力エラー：提供記録",F68/E68))</f>
        <v/>
      </c>
      <c r="M68" t="str" s="5">
        <f>IF(COUNTA(A68:H68)=0,"",IF(OR(NOT(ISNUMBER(A68)),B68="",C68="",AND(D68&lt;&gt;"現物",D68&lt;&gt;"現金補助"),COUNT(E68:G68)&lt;&gt;3,E68&lt;=0,F68&lt;0,F68&gt;E68,G68&lt;=0,INT(G68)&lt;&gt;G68,H68=""),"入力エラー：提供記録",IF(D68="現金補助","現金補助：原則給与。深夜勤務例外は1食650円以下等を専門家確認","現物：月次で2条件確認")))</f>
        <v/>
      </c>
    </row>
    <row r="69">
      <c r="A69" s="17"/>
      <c r="B69" s="4"/>
      <c r="C69" s="4"/>
      <c r="D69" s="4"/>
      <c r="E69" s="9"/>
      <c r="F69" s="9"/>
      <c r="G69" s="10"/>
      <c r="H69" s="4"/>
      <c r="I69" t="str" s="12">
        <f>IF(COUNTA(A69:H69)=0,"",IF(OR(NOT(ISNUMBER(A69)),B69="",C69="",AND(D69&lt;&gt;"現物",D69&lt;&gt;"現金補助"),COUNT(E69:G69)&lt;&gt;3,E69&lt;=0,F69&lt;0,F69&gt;E69,G69&lt;=0,INT(G69)&lt;&gt;G69,H69=""),"入力エラー：日付・従業員・方法・価額・食数・証憑を確認",E69*G69))</f>
        <v/>
      </c>
      <c r="J69" t="str" s="12">
        <f>IF(COUNTA(A69:H69)=0,"",IF(OR(NOT(ISNUMBER(A69)),B69="",C69="",AND(D69&lt;&gt;"現物",D69&lt;&gt;"現金補助"),COUNT(E69:G69)&lt;&gt;3,E69&lt;=0,F69&lt;0,F69&gt;E69,G69&lt;=0,INT(G69)&lt;&gt;G69,H69=""),"入力エラー：提供記録",F69*G69))</f>
        <v/>
      </c>
      <c r="K69" t="str" s="12">
        <f>IF(COUNTA(A69:H69)=0,"",IF(OR(NOT(ISNUMBER(A69)),B69="",C69="",AND(D69&lt;&gt;"現物",D69&lt;&gt;"現金補助"),COUNT(E69:G69)&lt;&gt;3,E69&lt;=0,F69&lt;0,F69&gt;E69,G69&lt;=0,INT(G69)&lt;&gt;G69,H69=""),"入力エラー：提供記録",(E69-F69)*G69))</f>
        <v/>
      </c>
      <c r="L69" t="str" s="11">
        <f>IF(COUNTA(A69:H69)=0,"",IF(OR(NOT(ISNUMBER(A69)),B69="",C69="",AND(D69&lt;&gt;"現物",D69&lt;&gt;"現金補助"),COUNT(E69:G69)&lt;&gt;3,E69&lt;=0,F69&lt;0,F69&gt;E69,G69&lt;=0,INT(G69)&lt;&gt;G69,H69=""),"入力エラー：提供記録",F69/E69))</f>
        <v/>
      </c>
      <c r="M69" t="str" s="5">
        <f>IF(COUNTA(A69:H69)=0,"",IF(OR(NOT(ISNUMBER(A69)),B69="",C69="",AND(D69&lt;&gt;"現物",D69&lt;&gt;"現金補助"),COUNT(E69:G69)&lt;&gt;3,E69&lt;=0,F69&lt;0,F69&gt;E69,G69&lt;=0,INT(G69)&lt;&gt;G69,H69=""),"入力エラー：提供記録",IF(D69="現金補助","現金補助：原則給与。深夜勤務例外は1食650円以下等を専門家確認","現物：月次で2条件確認")))</f>
        <v/>
      </c>
    </row>
    <row r="70">
      <c r="A70" s="17"/>
      <c r="B70" s="4"/>
      <c r="C70" s="4"/>
      <c r="D70" s="4"/>
      <c r="E70" s="9"/>
      <c r="F70" s="9"/>
      <c r="G70" s="10"/>
      <c r="H70" s="4"/>
      <c r="I70" t="str" s="12">
        <f>IF(COUNTA(A70:H70)=0,"",IF(OR(NOT(ISNUMBER(A70)),B70="",C70="",AND(D70&lt;&gt;"現物",D70&lt;&gt;"現金補助"),COUNT(E70:G70)&lt;&gt;3,E70&lt;=0,F70&lt;0,F70&gt;E70,G70&lt;=0,INT(G70)&lt;&gt;G70,H70=""),"入力エラー：日付・従業員・方法・価額・食数・証憑を確認",E70*G70))</f>
        <v/>
      </c>
      <c r="J70" t="str" s="12">
        <f>IF(COUNTA(A70:H70)=0,"",IF(OR(NOT(ISNUMBER(A70)),B70="",C70="",AND(D70&lt;&gt;"現物",D70&lt;&gt;"現金補助"),COUNT(E70:G70)&lt;&gt;3,E70&lt;=0,F70&lt;0,F70&gt;E70,G70&lt;=0,INT(G70)&lt;&gt;G70,H70=""),"入力エラー：提供記録",F70*G70))</f>
        <v/>
      </c>
      <c r="K70" t="str" s="12">
        <f>IF(COUNTA(A70:H70)=0,"",IF(OR(NOT(ISNUMBER(A70)),B70="",C70="",AND(D70&lt;&gt;"現物",D70&lt;&gt;"現金補助"),COUNT(E70:G70)&lt;&gt;3,E70&lt;=0,F70&lt;0,F70&gt;E70,G70&lt;=0,INT(G70)&lt;&gt;G70,H70=""),"入力エラー：提供記録",(E70-F70)*G70))</f>
        <v/>
      </c>
      <c r="L70" t="str" s="11">
        <f>IF(COUNTA(A70:H70)=0,"",IF(OR(NOT(ISNUMBER(A70)),B70="",C70="",AND(D70&lt;&gt;"現物",D70&lt;&gt;"現金補助"),COUNT(E70:G70)&lt;&gt;3,E70&lt;=0,F70&lt;0,F70&gt;E70,G70&lt;=0,INT(G70)&lt;&gt;G70,H70=""),"入力エラー：提供記録",F70/E70))</f>
        <v/>
      </c>
      <c r="M70" t="str" s="5">
        <f>IF(COUNTA(A70:H70)=0,"",IF(OR(NOT(ISNUMBER(A70)),B70="",C70="",AND(D70&lt;&gt;"現物",D70&lt;&gt;"現金補助"),COUNT(E70:G70)&lt;&gt;3,E70&lt;=0,F70&lt;0,F70&gt;E70,G70&lt;=0,INT(G70)&lt;&gt;G70,H70=""),"入力エラー：提供記録",IF(D70="現金補助","現金補助：原則給与。深夜勤務例外は1食650円以下等を専門家確認","現物：月次で2条件確認")))</f>
        <v/>
      </c>
    </row>
    <row r="71">
      <c r="A71" s="17"/>
      <c r="B71" s="4"/>
      <c r="C71" s="4"/>
      <c r="D71" s="4"/>
      <c r="E71" s="9"/>
      <c r="F71" s="9"/>
      <c r="G71" s="10"/>
      <c r="H71" s="4"/>
      <c r="I71" t="str" s="12">
        <f>IF(COUNTA(A71:H71)=0,"",IF(OR(NOT(ISNUMBER(A71)),B71="",C71="",AND(D71&lt;&gt;"現物",D71&lt;&gt;"現金補助"),COUNT(E71:G71)&lt;&gt;3,E71&lt;=0,F71&lt;0,F71&gt;E71,G71&lt;=0,INT(G71)&lt;&gt;G71,H71=""),"入力エラー：日付・従業員・方法・価額・食数・証憑を確認",E71*G71))</f>
        <v/>
      </c>
      <c r="J71" t="str" s="12">
        <f>IF(COUNTA(A71:H71)=0,"",IF(OR(NOT(ISNUMBER(A71)),B71="",C71="",AND(D71&lt;&gt;"現物",D71&lt;&gt;"現金補助"),COUNT(E71:G71)&lt;&gt;3,E71&lt;=0,F71&lt;0,F71&gt;E71,G71&lt;=0,INT(G71)&lt;&gt;G71,H71=""),"入力エラー：提供記録",F71*G71))</f>
        <v/>
      </c>
      <c r="K71" t="str" s="12">
        <f>IF(COUNTA(A71:H71)=0,"",IF(OR(NOT(ISNUMBER(A71)),B71="",C71="",AND(D71&lt;&gt;"現物",D71&lt;&gt;"現金補助"),COUNT(E71:G71)&lt;&gt;3,E71&lt;=0,F71&lt;0,F71&gt;E71,G71&lt;=0,INT(G71)&lt;&gt;G71,H71=""),"入力エラー：提供記録",(E71-F71)*G71))</f>
        <v/>
      </c>
      <c r="L71" t="str" s="11">
        <f>IF(COUNTA(A71:H71)=0,"",IF(OR(NOT(ISNUMBER(A71)),B71="",C71="",AND(D71&lt;&gt;"現物",D71&lt;&gt;"現金補助"),COUNT(E71:G71)&lt;&gt;3,E71&lt;=0,F71&lt;0,F71&gt;E71,G71&lt;=0,INT(G71)&lt;&gt;G71,H71=""),"入力エラー：提供記録",F71/E71))</f>
        <v/>
      </c>
      <c r="M71" t="str" s="5">
        <f>IF(COUNTA(A71:H71)=0,"",IF(OR(NOT(ISNUMBER(A71)),B71="",C71="",AND(D71&lt;&gt;"現物",D71&lt;&gt;"現金補助"),COUNT(E71:G71)&lt;&gt;3,E71&lt;=0,F71&lt;0,F71&gt;E71,G71&lt;=0,INT(G71)&lt;&gt;G71,H71=""),"入力エラー：提供記録",IF(D71="現金補助","現金補助：原則給与。深夜勤務例外は1食650円以下等を専門家確認","現物：月次で2条件確認")))</f>
        <v/>
      </c>
    </row>
    <row r="72">
      <c r="A72" s="17"/>
      <c r="B72" s="4"/>
      <c r="C72" s="4"/>
      <c r="D72" s="4"/>
      <c r="E72" s="9"/>
      <c r="F72" s="9"/>
      <c r="G72" s="10"/>
      <c r="H72" s="4"/>
      <c r="I72" t="str" s="12">
        <f>IF(COUNTA(A72:H72)=0,"",IF(OR(NOT(ISNUMBER(A72)),B72="",C72="",AND(D72&lt;&gt;"現物",D72&lt;&gt;"現金補助"),COUNT(E72:G72)&lt;&gt;3,E72&lt;=0,F72&lt;0,F72&gt;E72,G72&lt;=0,INT(G72)&lt;&gt;G72,H72=""),"入力エラー：日付・従業員・方法・価額・食数・証憑を確認",E72*G72))</f>
        <v/>
      </c>
      <c r="J72" t="str" s="12">
        <f>IF(COUNTA(A72:H72)=0,"",IF(OR(NOT(ISNUMBER(A72)),B72="",C72="",AND(D72&lt;&gt;"現物",D72&lt;&gt;"現金補助"),COUNT(E72:G72)&lt;&gt;3,E72&lt;=0,F72&lt;0,F72&gt;E72,G72&lt;=0,INT(G72)&lt;&gt;G72,H72=""),"入力エラー：提供記録",F72*G72))</f>
        <v/>
      </c>
      <c r="K72" t="str" s="12">
        <f>IF(COUNTA(A72:H72)=0,"",IF(OR(NOT(ISNUMBER(A72)),B72="",C72="",AND(D72&lt;&gt;"現物",D72&lt;&gt;"現金補助"),COUNT(E72:G72)&lt;&gt;3,E72&lt;=0,F72&lt;0,F72&gt;E72,G72&lt;=0,INT(G72)&lt;&gt;G72,H72=""),"入力エラー：提供記録",(E72-F72)*G72))</f>
        <v/>
      </c>
      <c r="L72" t="str" s="11">
        <f>IF(COUNTA(A72:H72)=0,"",IF(OR(NOT(ISNUMBER(A72)),B72="",C72="",AND(D72&lt;&gt;"現物",D72&lt;&gt;"現金補助"),COUNT(E72:G72)&lt;&gt;3,E72&lt;=0,F72&lt;0,F72&gt;E72,G72&lt;=0,INT(G72)&lt;&gt;G72,H72=""),"入力エラー：提供記録",F72/E72))</f>
        <v/>
      </c>
      <c r="M72" t="str" s="5">
        <f>IF(COUNTA(A72:H72)=0,"",IF(OR(NOT(ISNUMBER(A72)),B72="",C72="",AND(D72&lt;&gt;"現物",D72&lt;&gt;"現金補助"),COUNT(E72:G72)&lt;&gt;3,E72&lt;=0,F72&lt;0,F72&gt;E72,G72&lt;=0,INT(G72)&lt;&gt;G72,H72=""),"入力エラー：提供記録",IF(D72="現金補助","現金補助：原則給与。深夜勤務例外は1食650円以下等を専門家確認","現物：月次で2条件確認")))</f>
        <v/>
      </c>
    </row>
    <row r="73">
      <c r="A73" s="17"/>
      <c r="B73" s="4"/>
      <c r="C73" s="4"/>
      <c r="D73" s="4"/>
      <c r="E73" s="9"/>
      <c r="F73" s="9"/>
      <c r="G73" s="10"/>
      <c r="H73" s="4"/>
      <c r="I73" t="str" s="12">
        <f>IF(COUNTA(A73:H73)=0,"",IF(OR(NOT(ISNUMBER(A73)),B73="",C73="",AND(D73&lt;&gt;"現物",D73&lt;&gt;"現金補助"),COUNT(E73:G73)&lt;&gt;3,E73&lt;=0,F73&lt;0,F73&gt;E73,G73&lt;=0,INT(G73)&lt;&gt;G73,H73=""),"入力エラー：日付・従業員・方法・価額・食数・証憑を確認",E73*G73))</f>
        <v/>
      </c>
      <c r="J73" t="str" s="12">
        <f>IF(COUNTA(A73:H73)=0,"",IF(OR(NOT(ISNUMBER(A73)),B73="",C73="",AND(D73&lt;&gt;"現物",D73&lt;&gt;"現金補助"),COUNT(E73:G73)&lt;&gt;3,E73&lt;=0,F73&lt;0,F73&gt;E73,G73&lt;=0,INT(G73)&lt;&gt;G73,H73=""),"入力エラー：提供記録",F73*G73))</f>
        <v/>
      </c>
      <c r="K73" t="str" s="12">
        <f>IF(COUNTA(A73:H73)=0,"",IF(OR(NOT(ISNUMBER(A73)),B73="",C73="",AND(D73&lt;&gt;"現物",D73&lt;&gt;"現金補助"),COUNT(E73:G73)&lt;&gt;3,E73&lt;=0,F73&lt;0,F73&gt;E73,G73&lt;=0,INT(G73)&lt;&gt;G73,H73=""),"入力エラー：提供記録",(E73-F73)*G73))</f>
        <v/>
      </c>
      <c r="L73" t="str" s="11">
        <f>IF(COUNTA(A73:H73)=0,"",IF(OR(NOT(ISNUMBER(A73)),B73="",C73="",AND(D73&lt;&gt;"現物",D73&lt;&gt;"現金補助"),COUNT(E73:G73)&lt;&gt;3,E73&lt;=0,F73&lt;0,F73&gt;E73,G73&lt;=0,INT(G73)&lt;&gt;G73,H73=""),"入力エラー：提供記録",F73/E73))</f>
        <v/>
      </c>
      <c r="M73" t="str" s="5">
        <f>IF(COUNTA(A73:H73)=0,"",IF(OR(NOT(ISNUMBER(A73)),B73="",C73="",AND(D73&lt;&gt;"現物",D73&lt;&gt;"現金補助"),COUNT(E73:G73)&lt;&gt;3,E73&lt;=0,F73&lt;0,F73&gt;E73,G73&lt;=0,INT(G73)&lt;&gt;G73,H73=""),"入力エラー：提供記録",IF(D73="現金補助","現金補助：原則給与。深夜勤務例外は1食650円以下等を専門家確認","現物：月次で2条件確認")))</f>
        <v/>
      </c>
    </row>
    <row r="74">
      <c r="A74" s="17"/>
      <c r="B74" s="4"/>
      <c r="C74" s="4"/>
      <c r="D74" s="4"/>
      <c r="E74" s="9"/>
      <c r="F74" s="9"/>
      <c r="G74" s="10"/>
      <c r="H74" s="4"/>
      <c r="I74" t="str" s="12">
        <f>IF(COUNTA(A74:H74)=0,"",IF(OR(NOT(ISNUMBER(A74)),B74="",C74="",AND(D74&lt;&gt;"現物",D74&lt;&gt;"現金補助"),COUNT(E74:G74)&lt;&gt;3,E74&lt;=0,F74&lt;0,F74&gt;E74,G74&lt;=0,INT(G74)&lt;&gt;G74,H74=""),"入力エラー：日付・従業員・方法・価額・食数・証憑を確認",E74*G74))</f>
        <v/>
      </c>
      <c r="J74" t="str" s="12">
        <f>IF(COUNTA(A74:H74)=0,"",IF(OR(NOT(ISNUMBER(A74)),B74="",C74="",AND(D74&lt;&gt;"現物",D74&lt;&gt;"現金補助"),COUNT(E74:G74)&lt;&gt;3,E74&lt;=0,F74&lt;0,F74&gt;E74,G74&lt;=0,INT(G74)&lt;&gt;G74,H74=""),"入力エラー：提供記録",F74*G74))</f>
        <v/>
      </c>
      <c r="K74" t="str" s="12">
        <f>IF(COUNTA(A74:H74)=0,"",IF(OR(NOT(ISNUMBER(A74)),B74="",C74="",AND(D74&lt;&gt;"現物",D74&lt;&gt;"現金補助"),COUNT(E74:G74)&lt;&gt;3,E74&lt;=0,F74&lt;0,F74&gt;E74,G74&lt;=0,INT(G74)&lt;&gt;G74,H74=""),"入力エラー：提供記録",(E74-F74)*G74))</f>
        <v/>
      </c>
      <c r="L74" t="str" s="11">
        <f>IF(COUNTA(A74:H74)=0,"",IF(OR(NOT(ISNUMBER(A74)),B74="",C74="",AND(D74&lt;&gt;"現物",D74&lt;&gt;"現金補助"),COUNT(E74:G74)&lt;&gt;3,E74&lt;=0,F74&lt;0,F74&gt;E74,G74&lt;=0,INT(G74)&lt;&gt;G74,H74=""),"入力エラー：提供記録",F74/E74))</f>
        <v/>
      </c>
      <c r="M74" t="str" s="5">
        <f>IF(COUNTA(A74:H74)=0,"",IF(OR(NOT(ISNUMBER(A74)),B74="",C74="",AND(D74&lt;&gt;"現物",D74&lt;&gt;"現金補助"),COUNT(E74:G74)&lt;&gt;3,E74&lt;=0,F74&lt;0,F74&gt;E74,G74&lt;=0,INT(G74)&lt;&gt;G74,H74=""),"入力エラー：提供記録",IF(D74="現金補助","現金補助：原則給与。深夜勤務例外は1食650円以下等を専門家確認","現物：月次で2条件確認")))</f>
        <v/>
      </c>
    </row>
    <row r="75">
      <c r="A75" s="17"/>
      <c r="B75" s="4"/>
      <c r="C75" s="4"/>
      <c r="D75" s="4"/>
      <c r="E75" s="9"/>
      <c r="F75" s="9"/>
      <c r="G75" s="10"/>
      <c r="H75" s="4"/>
      <c r="I75" t="str" s="12">
        <f>IF(COUNTA(A75:H75)=0,"",IF(OR(NOT(ISNUMBER(A75)),B75="",C75="",AND(D75&lt;&gt;"現物",D75&lt;&gt;"現金補助"),COUNT(E75:G75)&lt;&gt;3,E75&lt;=0,F75&lt;0,F75&gt;E75,G75&lt;=0,INT(G75)&lt;&gt;G75,H75=""),"入力エラー：日付・従業員・方法・価額・食数・証憑を確認",E75*G75))</f>
        <v/>
      </c>
      <c r="J75" t="str" s="12">
        <f>IF(COUNTA(A75:H75)=0,"",IF(OR(NOT(ISNUMBER(A75)),B75="",C75="",AND(D75&lt;&gt;"現物",D75&lt;&gt;"現金補助"),COUNT(E75:G75)&lt;&gt;3,E75&lt;=0,F75&lt;0,F75&gt;E75,G75&lt;=0,INT(G75)&lt;&gt;G75,H75=""),"入力エラー：提供記録",F75*G75))</f>
        <v/>
      </c>
      <c r="K75" t="str" s="12">
        <f>IF(COUNTA(A75:H75)=0,"",IF(OR(NOT(ISNUMBER(A75)),B75="",C75="",AND(D75&lt;&gt;"現物",D75&lt;&gt;"現金補助"),COUNT(E75:G75)&lt;&gt;3,E75&lt;=0,F75&lt;0,F75&gt;E75,G75&lt;=0,INT(G75)&lt;&gt;G75,H75=""),"入力エラー：提供記録",(E75-F75)*G75))</f>
        <v/>
      </c>
      <c r="L75" t="str" s="11">
        <f>IF(COUNTA(A75:H75)=0,"",IF(OR(NOT(ISNUMBER(A75)),B75="",C75="",AND(D75&lt;&gt;"現物",D75&lt;&gt;"現金補助"),COUNT(E75:G75)&lt;&gt;3,E75&lt;=0,F75&lt;0,F75&gt;E75,G75&lt;=0,INT(G75)&lt;&gt;G75,H75=""),"入力エラー：提供記録",F75/E75))</f>
        <v/>
      </c>
      <c r="M75" t="str" s="5">
        <f>IF(COUNTA(A75:H75)=0,"",IF(OR(NOT(ISNUMBER(A75)),B75="",C75="",AND(D75&lt;&gt;"現物",D75&lt;&gt;"現金補助"),COUNT(E75:G75)&lt;&gt;3,E75&lt;=0,F75&lt;0,F75&gt;E75,G75&lt;=0,INT(G75)&lt;&gt;G75,H75=""),"入力エラー：提供記録",IF(D75="現金補助","現金補助：原則給与。深夜勤務例外は1食650円以下等を専門家確認","現物：月次で2条件確認")))</f>
        <v/>
      </c>
    </row>
    <row r="76">
      <c r="A76" s="17"/>
      <c r="B76" s="4"/>
      <c r="C76" s="4"/>
      <c r="D76" s="4"/>
      <c r="E76" s="9"/>
      <c r="F76" s="9"/>
      <c r="G76" s="10"/>
      <c r="H76" s="4"/>
      <c r="I76" t="str" s="12">
        <f>IF(COUNTA(A76:H76)=0,"",IF(OR(NOT(ISNUMBER(A76)),B76="",C76="",AND(D76&lt;&gt;"現物",D76&lt;&gt;"現金補助"),COUNT(E76:G76)&lt;&gt;3,E76&lt;=0,F76&lt;0,F76&gt;E76,G76&lt;=0,INT(G76)&lt;&gt;G76,H76=""),"入力エラー：日付・従業員・方法・価額・食数・証憑を確認",E76*G76))</f>
        <v/>
      </c>
      <c r="J76" t="str" s="12">
        <f>IF(COUNTA(A76:H76)=0,"",IF(OR(NOT(ISNUMBER(A76)),B76="",C76="",AND(D76&lt;&gt;"現物",D76&lt;&gt;"現金補助"),COUNT(E76:G76)&lt;&gt;3,E76&lt;=0,F76&lt;0,F76&gt;E76,G76&lt;=0,INT(G76)&lt;&gt;G76,H76=""),"入力エラー：提供記録",F76*G76))</f>
        <v/>
      </c>
      <c r="K76" t="str" s="12">
        <f>IF(COUNTA(A76:H76)=0,"",IF(OR(NOT(ISNUMBER(A76)),B76="",C76="",AND(D76&lt;&gt;"現物",D76&lt;&gt;"現金補助"),COUNT(E76:G76)&lt;&gt;3,E76&lt;=0,F76&lt;0,F76&gt;E76,G76&lt;=0,INT(G76)&lt;&gt;G76,H76=""),"入力エラー：提供記録",(E76-F76)*G76))</f>
        <v/>
      </c>
      <c r="L76" t="str" s="11">
        <f>IF(COUNTA(A76:H76)=0,"",IF(OR(NOT(ISNUMBER(A76)),B76="",C76="",AND(D76&lt;&gt;"現物",D76&lt;&gt;"現金補助"),COUNT(E76:G76)&lt;&gt;3,E76&lt;=0,F76&lt;0,F76&gt;E76,G76&lt;=0,INT(G76)&lt;&gt;G76,H76=""),"入力エラー：提供記録",F76/E76))</f>
        <v/>
      </c>
      <c r="M76" t="str" s="5">
        <f>IF(COUNTA(A76:H76)=0,"",IF(OR(NOT(ISNUMBER(A76)),B76="",C76="",AND(D76&lt;&gt;"現物",D76&lt;&gt;"現金補助"),COUNT(E76:G76)&lt;&gt;3,E76&lt;=0,F76&lt;0,F76&gt;E76,G76&lt;=0,INT(G76)&lt;&gt;G76,H76=""),"入力エラー：提供記録",IF(D76="現金補助","現金補助：原則給与。深夜勤務例外は1食650円以下等を専門家確認","現物：月次で2条件確認")))</f>
        <v/>
      </c>
    </row>
    <row r="77">
      <c r="A77" s="17"/>
      <c r="B77" s="4"/>
      <c r="C77" s="4"/>
      <c r="D77" s="4"/>
      <c r="E77" s="9"/>
      <c r="F77" s="9"/>
      <c r="G77" s="10"/>
      <c r="H77" s="4"/>
      <c r="I77" t="str" s="12">
        <f>IF(COUNTA(A77:H77)=0,"",IF(OR(NOT(ISNUMBER(A77)),B77="",C77="",AND(D77&lt;&gt;"現物",D77&lt;&gt;"現金補助"),COUNT(E77:G77)&lt;&gt;3,E77&lt;=0,F77&lt;0,F77&gt;E77,G77&lt;=0,INT(G77)&lt;&gt;G77,H77=""),"入力エラー：日付・従業員・方法・価額・食数・証憑を確認",E77*G77))</f>
        <v/>
      </c>
      <c r="J77" t="str" s="12">
        <f>IF(COUNTA(A77:H77)=0,"",IF(OR(NOT(ISNUMBER(A77)),B77="",C77="",AND(D77&lt;&gt;"現物",D77&lt;&gt;"現金補助"),COUNT(E77:G77)&lt;&gt;3,E77&lt;=0,F77&lt;0,F77&gt;E77,G77&lt;=0,INT(G77)&lt;&gt;G77,H77=""),"入力エラー：提供記録",F77*G77))</f>
        <v/>
      </c>
      <c r="K77" t="str" s="12">
        <f>IF(COUNTA(A77:H77)=0,"",IF(OR(NOT(ISNUMBER(A77)),B77="",C77="",AND(D77&lt;&gt;"現物",D77&lt;&gt;"現金補助"),COUNT(E77:G77)&lt;&gt;3,E77&lt;=0,F77&lt;0,F77&gt;E77,G77&lt;=0,INT(G77)&lt;&gt;G77,H77=""),"入力エラー：提供記録",(E77-F77)*G77))</f>
        <v/>
      </c>
      <c r="L77" t="str" s="11">
        <f>IF(COUNTA(A77:H77)=0,"",IF(OR(NOT(ISNUMBER(A77)),B77="",C77="",AND(D77&lt;&gt;"現物",D77&lt;&gt;"現金補助"),COUNT(E77:G77)&lt;&gt;3,E77&lt;=0,F77&lt;0,F77&gt;E77,G77&lt;=0,INT(G77)&lt;&gt;G77,H77=""),"入力エラー：提供記録",F77/E77))</f>
        <v/>
      </c>
      <c r="M77" t="str" s="5">
        <f>IF(COUNTA(A77:H77)=0,"",IF(OR(NOT(ISNUMBER(A77)),B77="",C77="",AND(D77&lt;&gt;"現物",D77&lt;&gt;"現金補助"),COUNT(E77:G77)&lt;&gt;3,E77&lt;=0,F77&lt;0,F77&gt;E77,G77&lt;=0,INT(G77)&lt;&gt;G77,H77=""),"入力エラー：提供記録",IF(D77="現金補助","現金補助：原則給与。深夜勤務例外は1食650円以下等を専門家確認","現物：月次で2条件確認")))</f>
        <v/>
      </c>
    </row>
    <row r="78">
      <c r="A78" s="17"/>
      <c r="B78" s="4"/>
      <c r="C78" s="4"/>
      <c r="D78" s="4"/>
      <c r="E78" s="9"/>
      <c r="F78" s="9"/>
      <c r="G78" s="10"/>
      <c r="H78" s="4"/>
      <c r="I78" t="str" s="12">
        <f>IF(COUNTA(A78:H78)=0,"",IF(OR(NOT(ISNUMBER(A78)),B78="",C78="",AND(D78&lt;&gt;"現物",D78&lt;&gt;"現金補助"),COUNT(E78:G78)&lt;&gt;3,E78&lt;=0,F78&lt;0,F78&gt;E78,G78&lt;=0,INT(G78)&lt;&gt;G78,H78=""),"入力エラー：日付・従業員・方法・価額・食数・証憑を確認",E78*G78))</f>
        <v/>
      </c>
      <c r="J78" t="str" s="12">
        <f>IF(COUNTA(A78:H78)=0,"",IF(OR(NOT(ISNUMBER(A78)),B78="",C78="",AND(D78&lt;&gt;"現物",D78&lt;&gt;"現金補助"),COUNT(E78:G78)&lt;&gt;3,E78&lt;=0,F78&lt;0,F78&gt;E78,G78&lt;=0,INT(G78)&lt;&gt;G78,H78=""),"入力エラー：提供記録",F78*G78))</f>
        <v/>
      </c>
      <c r="K78" t="str" s="12">
        <f>IF(COUNTA(A78:H78)=0,"",IF(OR(NOT(ISNUMBER(A78)),B78="",C78="",AND(D78&lt;&gt;"現物",D78&lt;&gt;"現金補助"),COUNT(E78:G78)&lt;&gt;3,E78&lt;=0,F78&lt;0,F78&gt;E78,G78&lt;=0,INT(G78)&lt;&gt;G78,H78=""),"入力エラー：提供記録",(E78-F78)*G78))</f>
        <v/>
      </c>
      <c r="L78" t="str" s="11">
        <f>IF(COUNTA(A78:H78)=0,"",IF(OR(NOT(ISNUMBER(A78)),B78="",C78="",AND(D78&lt;&gt;"現物",D78&lt;&gt;"現金補助"),COUNT(E78:G78)&lt;&gt;3,E78&lt;=0,F78&lt;0,F78&gt;E78,G78&lt;=0,INT(G78)&lt;&gt;G78,H78=""),"入力エラー：提供記録",F78/E78))</f>
        <v/>
      </c>
      <c r="M78" t="str" s="5">
        <f>IF(COUNTA(A78:H78)=0,"",IF(OR(NOT(ISNUMBER(A78)),B78="",C78="",AND(D78&lt;&gt;"現物",D78&lt;&gt;"現金補助"),COUNT(E78:G78)&lt;&gt;3,E78&lt;=0,F78&lt;0,F78&gt;E78,G78&lt;=0,INT(G78)&lt;&gt;G78,H78=""),"入力エラー：提供記録",IF(D78="現金補助","現金補助：原則給与。深夜勤務例外は1食650円以下等を専門家確認","現物：月次で2条件確認")))</f>
        <v/>
      </c>
    </row>
    <row r="79">
      <c r="A79" s="17"/>
      <c r="B79" s="4"/>
      <c r="C79" s="4"/>
      <c r="D79" s="4"/>
      <c r="E79" s="9"/>
      <c r="F79" s="9"/>
      <c r="G79" s="10"/>
      <c r="H79" s="4"/>
      <c r="I79" t="str" s="12">
        <f>IF(COUNTA(A79:H79)=0,"",IF(OR(NOT(ISNUMBER(A79)),B79="",C79="",AND(D79&lt;&gt;"現物",D79&lt;&gt;"現金補助"),COUNT(E79:G79)&lt;&gt;3,E79&lt;=0,F79&lt;0,F79&gt;E79,G79&lt;=0,INT(G79)&lt;&gt;G79,H79=""),"入力エラー：日付・従業員・方法・価額・食数・証憑を確認",E79*G79))</f>
        <v/>
      </c>
      <c r="J79" t="str" s="12">
        <f>IF(COUNTA(A79:H79)=0,"",IF(OR(NOT(ISNUMBER(A79)),B79="",C79="",AND(D79&lt;&gt;"現物",D79&lt;&gt;"現金補助"),COUNT(E79:G79)&lt;&gt;3,E79&lt;=0,F79&lt;0,F79&gt;E79,G79&lt;=0,INT(G79)&lt;&gt;G79,H79=""),"入力エラー：提供記録",F79*G79))</f>
        <v/>
      </c>
      <c r="K79" t="str" s="12">
        <f>IF(COUNTA(A79:H79)=0,"",IF(OR(NOT(ISNUMBER(A79)),B79="",C79="",AND(D79&lt;&gt;"現物",D79&lt;&gt;"現金補助"),COUNT(E79:G79)&lt;&gt;3,E79&lt;=0,F79&lt;0,F79&gt;E79,G79&lt;=0,INT(G79)&lt;&gt;G79,H79=""),"入力エラー：提供記録",(E79-F79)*G79))</f>
        <v/>
      </c>
      <c r="L79" t="str" s="11">
        <f>IF(COUNTA(A79:H79)=0,"",IF(OR(NOT(ISNUMBER(A79)),B79="",C79="",AND(D79&lt;&gt;"現物",D79&lt;&gt;"現金補助"),COUNT(E79:G79)&lt;&gt;3,E79&lt;=0,F79&lt;0,F79&gt;E79,G79&lt;=0,INT(G79)&lt;&gt;G79,H79=""),"入力エラー：提供記録",F79/E79))</f>
        <v/>
      </c>
      <c r="M79" t="str" s="5">
        <f>IF(COUNTA(A79:H79)=0,"",IF(OR(NOT(ISNUMBER(A79)),B79="",C79="",AND(D79&lt;&gt;"現物",D79&lt;&gt;"現金補助"),COUNT(E79:G79)&lt;&gt;3,E79&lt;=0,F79&lt;0,F79&gt;E79,G79&lt;=0,INT(G79)&lt;&gt;G79,H79=""),"入力エラー：提供記録",IF(D79="現金補助","現金補助：原則給与。深夜勤務例外は1食650円以下等を専門家確認","現物：月次で2条件確認")))</f>
        <v/>
      </c>
    </row>
    <row r="80">
      <c r="A80" s="17"/>
      <c r="B80" s="4"/>
      <c r="C80" s="4"/>
      <c r="D80" s="4"/>
      <c r="E80" s="9"/>
      <c r="F80" s="9"/>
      <c r="G80" s="10"/>
      <c r="H80" s="4"/>
      <c r="I80" t="str" s="12">
        <f>IF(COUNTA(A80:H80)=0,"",IF(OR(NOT(ISNUMBER(A80)),B80="",C80="",AND(D80&lt;&gt;"現物",D80&lt;&gt;"現金補助"),COUNT(E80:G80)&lt;&gt;3,E80&lt;=0,F80&lt;0,F80&gt;E80,G80&lt;=0,INT(G80)&lt;&gt;G80,H80=""),"入力エラー：日付・従業員・方法・価額・食数・証憑を確認",E80*G80))</f>
        <v/>
      </c>
      <c r="J80" t="str" s="12">
        <f>IF(COUNTA(A80:H80)=0,"",IF(OR(NOT(ISNUMBER(A80)),B80="",C80="",AND(D80&lt;&gt;"現物",D80&lt;&gt;"現金補助"),COUNT(E80:G80)&lt;&gt;3,E80&lt;=0,F80&lt;0,F80&gt;E80,G80&lt;=0,INT(G80)&lt;&gt;G80,H80=""),"入力エラー：提供記録",F80*G80))</f>
        <v/>
      </c>
      <c r="K80" t="str" s="12">
        <f>IF(COUNTA(A80:H80)=0,"",IF(OR(NOT(ISNUMBER(A80)),B80="",C80="",AND(D80&lt;&gt;"現物",D80&lt;&gt;"現金補助"),COUNT(E80:G80)&lt;&gt;3,E80&lt;=0,F80&lt;0,F80&gt;E80,G80&lt;=0,INT(G80)&lt;&gt;G80,H80=""),"入力エラー：提供記録",(E80-F80)*G80))</f>
        <v/>
      </c>
      <c r="L80" t="str" s="11">
        <f>IF(COUNTA(A80:H80)=0,"",IF(OR(NOT(ISNUMBER(A80)),B80="",C80="",AND(D80&lt;&gt;"現物",D80&lt;&gt;"現金補助"),COUNT(E80:G80)&lt;&gt;3,E80&lt;=0,F80&lt;0,F80&gt;E80,G80&lt;=0,INT(G80)&lt;&gt;G80,H80=""),"入力エラー：提供記録",F80/E80))</f>
        <v/>
      </c>
      <c r="M80" t="str" s="5">
        <f>IF(COUNTA(A80:H80)=0,"",IF(OR(NOT(ISNUMBER(A80)),B80="",C80="",AND(D80&lt;&gt;"現物",D80&lt;&gt;"現金補助"),COUNT(E80:G80)&lt;&gt;3,E80&lt;=0,F80&lt;0,F80&gt;E80,G80&lt;=0,INT(G80)&lt;&gt;G80,H80=""),"入力エラー：提供記録",IF(D80="現金補助","現金補助：原則給与。深夜勤務例外は1食650円以下等を専門家確認","現物：月次で2条件確認")))</f>
        <v/>
      </c>
    </row>
    <row r="81">
      <c r="A81" s="17"/>
      <c r="B81" s="4"/>
      <c r="C81" s="4"/>
      <c r="D81" s="4"/>
      <c r="E81" s="9"/>
      <c r="F81" s="9"/>
      <c r="G81" s="10"/>
      <c r="H81" s="4"/>
      <c r="I81" t="str" s="12">
        <f>IF(COUNTA(A81:H81)=0,"",IF(OR(NOT(ISNUMBER(A81)),B81="",C81="",AND(D81&lt;&gt;"現物",D81&lt;&gt;"現金補助"),COUNT(E81:G81)&lt;&gt;3,E81&lt;=0,F81&lt;0,F81&gt;E81,G81&lt;=0,INT(G81)&lt;&gt;G81,H81=""),"入力エラー：日付・従業員・方法・価額・食数・証憑を確認",E81*G81))</f>
        <v/>
      </c>
      <c r="J81" t="str" s="12">
        <f>IF(COUNTA(A81:H81)=0,"",IF(OR(NOT(ISNUMBER(A81)),B81="",C81="",AND(D81&lt;&gt;"現物",D81&lt;&gt;"現金補助"),COUNT(E81:G81)&lt;&gt;3,E81&lt;=0,F81&lt;0,F81&gt;E81,G81&lt;=0,INT(G81)&lt;&gt;G81,H81=""),"入力エラー：提供記録",F81*G81))</f>
        <v/>
      </c>
      <c r="K81" t="str" s="12">
        <f>IF(COUNTA(A81:H81)=0,"",IF(OR(NOT(ISNUMBER(A81)),B81="",C81="",AND(D81&lt;&gt;"現物",D81&lt;&gt;"現金補助"),COUNT(E81:G81)&lt;&gt;3,E81&lt;=0,F81&lt;0,F81&gt;E81,G81&lt;=0,INT(G81)&lt;&gt;G81,H81=""),"入力エラー：提供記録",(E81-F81)*G81))</f>
        <v/>
      </c>
      <c r="L81" t="str" s="11">
        <f>IF(COUNTA(A81:H81)=0,"",IF(OR(NOT(ISNUMBER(A81)),B81="",C81="",AND(D81&lt;&gt;"現物",D81&lt;&gt;"現金補助"),COUNT(E81:G81)&lt;&gt;3,E81&lt;=0,F81&lt;0,F81&gt;E81,G81&lt;=0,INT(G81)&lt;&gt;G81,H81=""),"入力エラー：提供記録",F81/E81))</f>
        <v/>
      </c>
      <c r="M81" t="str" s="5">
        <f>IF(COUNTA(A81:H81)=0,"",IF(OR(NOT(ISNUMBER(A81)),B81="",C81="",AND(D81&lt;&gt;"現物",D81&lt;&gt;"現金補助"),COUNT(E81:G81)&lt;&gt;3,E81&lt;=0,F81&lt;0,F81&gt;E81,G81&lt;=0,INT(G81)&lt;&gt;G81,H81=""),"入力エラー：提供記録",IF(D81="現金補助","現金補助：原則給与。深夜勤務例外は1食650円以下等を専門家確認","現物：月次で2条件確認")))</f>
        <v/>
      </c>
    </row>
    <row r="82">
      <c r="A82" s="17"/>
      <c r="B82" s="4"/>
      <c r="C82" s="4"/>
      <c r="D82" s="4"/>
      <c r="E82" s="9"/>
      <c r="F82" s="9"/>
      <c r="G82" s="10"/>
      <c r="H82" s="4"/>
      <c r="I82" t="str" s="12">
        <f>IF(COUNTA(A82:H82)=0,"",IF(OR(NOT(ISNUMBER(A82)),B82="",C82="",AND(D82&lt;&gt;"現物",D82&lt;&gt;"現金補助"),COUNT(E82:G82)&lt;&gt;3,E82&lt;=0,F82&lt;0,F82&gt;E82,G82&lt;=0,INT(G82)&lt;&gt;G82,H82=""),"入力エラー：日付・従業員・方法・価額・食数・証憑を確認",E82*G82))</f>
        <v/>
      </c>
      <c r="J82" t="str" s="12">
        <f>IF(COUNTA(A82:H82)=0,"",IF(OR(NOT(ISNUMBER(A82)),B82="",C82="",AND(D82&lt;&gt;"現物",D82&lt;&gt;"現金補助"),COUNT(E82:G82)&lt;&gt;3,E82&lt;=0,F82&lt;0,F82&gt;E82,G82&lt;=0,INT(G82)&lt;&gt;G82,H82=""),"入力エラー：提供記録",F82*G82))</f>
        <v/>
      </c>
      <c r="K82" t="str" s="12">
        <f>IF(COUNTA(A82:H82)=0,"",IF(OR(NOT(ISNUMBER(A82)),B82="",C82="",AND(D82&lt;&gt;"現物",D82&lt;&gt;"現金補助"),COUNT(E82:G82)&lt;&gt;3,E82&lt;=0,F82&lt;0,F82&gt;E82,G82&lt;=0,INT(G82)&lt;&gt;G82,H82=""),"入力エラー：提供記録",(E82-F82)*G82))</f>
        <v/>
      </c>
      <c r="L82" t="str" s="11">
        <f>IF(COUNTA(A82:H82)=0,"",IF(OR(NOT(ISNUMBER(A82)),B82="",C82="",AND(D82&lt;&gt;"現物",D82&lt;&gt;"現金補助"),COUNT(E82:G82)&lt;&gt;3,E82&lt;=0,F82&lt;0,F82&gt;E82,G82&lt;=0,INT(G82)&lt;&gt;G82,H82=""),"入力エラー：提供記録",F82/E82))</f>
        <v/>
      </c>
      <c r="M82" t="str" s="5">
        <f>IF(COUNTA(A82:H82)=0,"",IF(OR(NOT(ISNUMBER(A82)),B82="",C82="",AND(D82&lt;&gt;"現物",D82&lt;&gt;"現金補助"),COUNT(E82:G82)&lt;&gt;3,E82&lt;=0,F82&lt;0,F82&gt;E82,G82&lt;=0,INT(G82)&lt;&gt;G82,H82=""),"入力エラー：提供記録",IF(D82="現金補助","現金補助：原則給与。深夜勤務例外は1食650円以下等を専門家確認","現物：月次で2条件確認")))</f>
        <v/>
      </c>
    </row>
    <row r="83">
      <c r="A83" s="17"/>
      <c r="B83" s="4"/>
      <c r="C83" s="4"/>
      <c r="D83" s="4"/>
      <c r="E83" s="9"/>
      <c r="F83" s="9"/>
      <c r="G83" s="10"/>
      <c r="H83" s="4"/>
      <c r="I83" t="str" s="12">
        <f>IF(COUNTA(A83:H83)=0,"",IF(OR(NOT(ISNUMBER(A83)),B83="",C83="",AND(D83&lt;&gt;"現物",D83&lt;&gt;"現金補助"),COUNT(E83:G83)&lt;&gt;3,E83&lt;=0,F83&lt;0,F83&gt;E83,G83&lt;=0,INT(G83)&lt;&gt;G83,H83=""),"入力エラー：日付・従業員・方法・価額・食数・証憑を確認",E83*G83))</f>
        <v/>
      </c>
      <c r="J83" t="str" s="12">
        <f>IF(COUNTA(A83:H83)=0,"",IF(OR(NOT(ISNUMBER(A83)),B83="",C83="",AND(D83&lt;&gt;"現物",D83&lt;&gt;"現金補助"),COUNT(E83:G83)&lt;&gt;3,E83&lt;=0,F83&lt;0,F83&gt;E83,G83&lt;=0,INT(G83)&lt;&gt;G83,H83=""),"入力エラー：提供記録",F83*G83))</f>
        <v/>
      </c>
      <c r="K83" t="str" s="12">
        <f>IF(COUNTA(A83:H83)=0,"",IF(OR(NOT(ISNUMBER(A83)),B83="",C83="",AND(D83&lt;&gt;"現物",D83&lt;&gt;"現金補助"),COUNT(E83:G83)&lt;&gt;3,E83&lt;=0,F83&lt;0,F83&gt;E83,G83&lt;=0,INT(G83)&lt;&gt;G83,H83=""),"入力エラー：提供記録",(E83-F83)*G83))</f>
        <v/>
      </c>
      <c r="L83" t="str" s="11">
        <f>IF(COUNTA(A83:H83)=0,"",IF(OR(NOT(ISNUMBER(A83)),B83="",C83="",AND(D83&lt;&gt;"現物",D83&lt;&gt;"現金補助"),COUNT(E83:G83)&lt;&gt;3,E83&lt;=0,F83&lt;0,F83&gt;E83,G83&lt;=0,INT(G83)&lt;&gt;G83,H83=""),"入力エラー：提供記録",F83/E83))</f>
        <v/>
      </c>
      <c r="M83" t="str" s="5">
        <f>IF(COUNTA(A83:H83)=0,"",IF(OR(NOT(ISNUMBER(A83)),B83="",C83="",AND(D83&lt;&gt;"現物",D83&lt;&gt;"現金補助"),COUNT(E83:G83)&lt;&gt;3,E83&lt;=0,F83&lt;0,F83&gt;E83,G83&lt;=0,INT(G83)&lt;&gt;G83,H83=""),"入力エラー：提供記録",IF(D83="現金補助","現金補助：原則給与。深夜勤務例外は1食650円以下等を専門家確認","現物：月次で2条件確認")))</f>
        <v/>
      </c>
    </row>
    <row r="84">
      <c r="A84" s="17"/>
      <c r="B84" s="4"/>
      <c r="C84" s="4"/>
      <c r="D84" s="4"/>
      <c r="E84" s="9"/>
      <c r="F84" s="9"/>
      <c r="G84" s="10"/>
      <c r="H84" s="4"/>
      <c r="I84" t="str" s="12">
        <f>IF(COUNTA(A84:H84)=0,"",IF(OR(NOT(ISNUMBER(A84)),B84="",C84="",AND(D84&lt;&gt;"現物",D84&lt;&gt;"現金補助"),COUNT(E84:G84)&lt;&gt;3,E84&lt;=0,F84&lt;0,F84&gt;E84,G84&lt;=0,INT(G84)&lt;&gt;G84,H84=""),"入力エラー：日付・従業員・方法・価額・食数・証憑を確認",E84*G84))</f>
        <v/>
      </c>
      <c r="J84" t="str" s="12">
        <f>IF(COUNTA(A84:H84)=0,"",IF(OR(NOT(ISNUMBER(A84)),B84="",C84="",AND(D84&lt;&gt;"現物",D84&lt;&gt;"現金補助"),COUNT(E84:G84)&lt;&gt;3,E84&lt;=0,F84&lt;0,F84&gt;E84,G84&lt;=0,INT(G84)&lt;&gt;G84,H84=""),"入力エラー：提供記録",F84*G84))</f>
        <v/>
      </c>
      <c r="K84" t="str" s="12">
        <f>IF(COUNTA(A84:H84)=0,"",IF(OR(NOT(ISNUMBER(A84)),B84="",C84="",AND(D84&lt;&gt;"現物",D84&lt;&gt;"現金補助"),COUNT(E84:G84)&lt;&gt;3,E84&lt;=0,F84&lt;0,F84&gt;E84,G84&lt;=0,INT(G84)&lt;&gt;G84,H84=""),"入力エラー：提供記録",(E84-F84)*G84))</f>
        <v/>
      </c>
      <c r="L84" t="str" s="11">
        <f>IF(COUNTA(A84:H84)=0,"",IF(OR(NOT(ISNUMBER(A84)),B84="",C84="",AND(D84&lt;&gt;"現物",D84&lt;&gt;"現金補助"),COUNT(E84:G84)&lt;&gt;3,E84&lt;=0,F84&lt;0,F84&gt;E84,G84&lt;=0,INT(G84)&lt;&gt;G84,H84=""),"入力エラー：提供記録",F84/E84))</f>
        <v/>
      </c>
      <c r="M84" t="str" s="5">
        <f>IF(COUNTA(A84:H84)=0,"",IF(OR(NOT(ISNUMBER(A84)),B84="",C84="",AND(D84&lt;&gt;"現物",D84&lt;&gt;"現金補助"),COUNT(E84:G84)&lt;&gt;3,E84&lt;=0,F84&lt;0,F84&gt;E84,G84&lt;=0,INT(G84)&lt;&gt;G84,H84=""),"入力エラー：提供記録",IF(D84="現金補助","現金補助：原則給与。深夜勤務例外は1食650円以下等を専門家確認","現物：月次で2条件確認")))</f>
        <v/>
      </c>
    </row>
    <row r="85">
      <c r="A85" s="17"/>
      <c r="B85" s="4"/>
      <c r="C85" s="4"/>
      <c r="D85" s="4"/>
      <c r="E85" s="9"/>
      <c r="F85" s="9"/>
      <c r="G85" s="10"/>
      <c r="H85" s="4"/>
      <c r="I85" t="str" s="12">
        <f>IF(COUNTA(A85:H85)=0,"",IF(OR(NOT(ISNUMBER(A85)),B85="",C85="",AND(D85&lt;&gt;"現物",D85&lt;&gt;"現金補助"),COUNT(E85:G85)&lt;&gt;3,E85&lt;=0,F85&lt;0,F85&gt;E85,G85&lt;=0,INT(G85)&lt;&gt;G85,H85=""),"入力エラー：日付・従業員・方法・価額・食数・証憑を確認",E85*G85))</f>
        <v/>
      </c>
      <c r="J85" t="str" s="12">
        <f>IF(COUNTA(A85:H85)=0,"",IF(OR(NOT(ISNUMBER(A85)),B85="",C85="",AND(D85&lt;&gt;"現物",D85&lt;&gt;"現金補助"),COUNT(E85:G85)&lt;&gt;3,E85&lt;=0,F85&lt;0,F85&gt;E85,G85&lt;=0,INT(G85)&lt;&gt;G85,H85=""),"入力エラー：提供記録",F85*G85))</f>
        <v/>
      </c>
      <c r="K85" t="str" s="12">
        <f>IF(COUNTA(A85:H85)=0,"",IF(OR(NOT(ISNUMBER(A85)),B85="",C85="",AND(D85&lt;&gt;"現物",D85&lt;&gt;"現金補助"),COUNT(E85:G85)&lt;&gt;3,E85&lt;=0,F85&lt;0,F85&gt;E85,G85&lt;=0,INT(G85)&lt;&gt;G85,H85=""),"入力エラー：提供記録",(E85-F85)*G85))</f>
        <v/>
      </c>
      <c r="L85" t="str" s="11">
        <f>IF(COUNTA(A85:H85)=0,"",IF(OR(NOT(ISNUMBER(A85)),B85="",C85="",AND(D85&lt;&gt;"現物",D85&lt;&gt;"現金補助"),COUNT(E85:G85)&lt;&gt;3,E85&lt;=0,F85&lt;0,F85&gt;E85,G85&lt;=0,INT(G85)&lt;&gt;G85,H85=""),"入力エラー：提供記録",F85/E85))</f>
        <v/>
      </c>
      <c r="M85" t="str" s="5">
        <f>IF(COUNTA(A85:H85)=0,"",IF(OR(NOT(ISNUMBER(A85)),B85="",C85="",AND(D85&lt;&gt;"現物",D85&lt;&gt;"現金補助"),COUNT(E85:G85)&lt;&gt;3,E85&lt;=0,F85&lt;0,F85&gt;E85,G85&lt;=0,INT(G85)&lt;&gt;G85,H85=""),"入力エラー：提供記録",IF(D85="現金補助","現金補助：原則給与。深夜勤務例外は1食650円以下等を専門家確認","現物：月次で2条件確認")))</f>
        <v/>
      </c>
    </row>
    <row r="86">
      <c r="A86" s="17"/>
      <c r="B86" s="4"/>
      <c r="C86" s="4"/>
      <c r="D86" s="4"/>
      <c r="E86" s="9"/>
      <c r="F86" s="9"/>
      <c r="G86" s="10"/>
      <c r="H86" s="4"/>
      <c r="I86" t="str" s="12">
        <f>IF(COUNTA(A86:H86)=0,"",IF(OR(NOT(ISNUMBER(A86)),B86="",C86="",AND(D86&lt;&gt;"現物",D86&lt;&gt;"現金補助"),COUNT(E86:G86)&lt;&gt;3,E86&lt;=0,F86&lt;0,F86&gt;E86,G86&lt;=0,INT(G86)&lt;&gt;G86,H86=""),"入力エラー：日付・従業員・方法・価額・食数・証憑を確認",E86*G86))</f>
        <v/>
      </c>
      <c r="J86" t="str" s="12">
        <f>IF(COUNTA(A86:H86)=0,"",IF(OR(NOT(ISNUMBER(A86)),B86="",C86="",AND(D86&lt;&gt;"現物",D86&lt;&gt;"現金補助"),COUNT(E86:G86)&lt;&gt;3,E86&lt;=0,F86&lt;0,F86&gt;E86,G86&lt;=0,INT(G86)&lt;&gt;G86,H86=""),"入力エラー：提供記録",F86*G86))</f>
        <v/>
      </c>
      <c r="K86" t="str" s="12">
        <f>IF(COUNTA(A86:H86)=0,"",IF(OR(NOT(ISNUMBER(A86)),B86="",C86="",AND(D86&lt;&gt;"現物",D86&lt;&gt;"現金補助"),COUNT(E86:G86)&lt;&gt;3,E86&lt;=0,F86&lt;0,F86&gt;E86,G86&lt;=0,INT(G86)&lt;&gt;G86,H86=""),"入力エラー：提供記録",(E86-F86)*G86))</f>
        <v/>
      </c>
      <c r="L86" t="str" s="11">
        <f>IF(COUNTA(A86:H86)=0,"",IF(OR(NOT(ISNUMBER(A86)),B86="",C86="",AND(D86&lt;&gt;"現物",D86&lt;&gt;"現金補助"),COUNT(E86:G86)&lt;&gt;3,E86&lt;=0,F86&lt;0,F86&gt;E86,G86&lt;=0,INT(G86)&lt;&gt;G86,H86=""),"入力エラー：提供記録",F86/E86))</f>
        <v/>
      </c>
      <c r="M86" t="str" s="5">
        <f>IF(COUNTA(A86:H86)=0,"",IF(OR(NOT(ISNUMBER(A86)),B86="",C86="",AND(D86&lt;&gt;"現物",D86&lt;&gt;"現金補助"),COUNT(E86:G86)&lt;&gt;3,E86&lt;=0,F86&lt;0,F86&gt;E86,G86&lt;=0,INT(G86)&lt;&gt;G86,H86=""),"入力エラー：提供記録",IF(D86="現金補助","現金補助：原則給与。深夜勤務例外は1食650円以下等を専門家確認","現物：月次で2条件確認")))</f>
        <v/>
      </c>
    </row>
    <row r="87">
      <c r="A87" s="17"/>
      <c r="B87" s="4"/>
      <c r="C87" s="4"/>
      <c r="D87" s="4"/>
      <c r="E87" s="9"/>
      <c r="F87" s="9"/>
      <c r="G87" s="10"/>
      <c r="H87" s="4"/>
      <c r="I87" t="str" s="12">
        <f>IF(COUNTA(A87:H87)=0,"",IF(OR(NOT(ISNUMBER(A87)),B87="",C87="",AND(D87&lt;&gt;"現物",D87&lt;&gt;"現金補助"),COUNT(E87:G87)&lt;&gt;3,E87&lt;=0,F87&lt;0,F87&gt;E87,G87&lt;=0,INT(G87)&lt;&gt;G87,H87=""),"入力エラー：日付・従業員・方法・価額・食数・証憑を確認",E87*G87))</f>
        <v/>
      </c>
      <c r="J87" t="str" s="12">
        <f>IF(COUNTA(A87:H87)=0,"",IF(OR(NOT(ISNUMBER(A87)),B87="",C87="",AND(D87&lt;&gt;"現物",D87&lt;&gt;"現金補助"),COUNT(E87:G87)&lt;&gt;3,E87&lt;=0,F87&lt;0,F87&gt;E87,G87&lt;=0,INT(G87)&lt;&gt;G87,H87=""),"入力エラー：提供記録",F87*G87))</f>
        <v/>
      </c>
      <c r="K87" t="str" s="12">
        <f>IF(COUNTA(A87:H87)=0,"",IF(OR(NOT(ISNUMBER(A87)),B87="",C87="",AND(D87&lt;&gt;"現物",D87&lt;&gt;"現金補助"),COUNT(E87:G87)&lt;&gt;3,E87&lt;=0,F87&lt;0,F87&gt;E87,G87&lt;=0,INT(G87)&lt;&gt;G87,H87=""),"入力エラー：提供記録",(E87-F87)*G87))</f>
        <v/>
      </c>
      <c r="L87" t="str" s="11">
        <f>IF(COUNTA(A87:H87)=0,"",IF(OR(NOT(ISNUMBER(A87)),B87="",C87="",AND(D87&lt;&gt;"現物",D87&lt;&gt;"現金補助"),COUNT(E87:G87)&lt;&gt;3,E87&lt;=0,F87&lt;0,F87&gt;E87,G87&lt;=0,INT(G87)&lt;&gt;G87,H87=""),"入力エラー：提供記録",F87/E87))</f>
        <v/>
      </c>
      <c r="M87" t="str" s="5">
        <f>IF(COUNTA(A87:H87)=0,"",IF(OR(NOT(ISNUMBER(A87)),B87="",C87="",AND(D87&lt;&gt;"現物",D87&lt;&gt;"現金補助"),COUNT(E87:G87)&lt;&gt;3,E87&lt;=0,F87&lt;0,F87&gt;E87,G87&lt;=0,INT(G87)&lt;&gt;G87,H87=""),"入力エラー：提供記録",IF(D87="現金補助","現金補助：原則給与。深夜勤務例外は1食650円以下等を専門家確認","現物：月次で2条件確認")))</f>
        <v/>
      </c>
    </row>
    <row r="88">
      <c r="A88" s="17"/>
      <c r="B88" s="4"/>
      <c r="C88" s="4"/>
      <c r="D88" s="4"/>
      <c r="E88" s="9"/>
      <c r="F88" s="9"/>
      <c r="G88" s="10"/>
      <c r="H88" s="4"/>
      <c r="I88" t="str" s="12">
        <f>IF(COUNTA(A88:H88)=0,"",IF(OR(NOT(ISNUMBER(A88)),B88="",C88="",AND(D88&lt;&gt;"現物",D88&lt;&gt;"現金補助"),COUNT(E88:G88)&lt;&gt;3,E88&lt;=0,F88&lt;0,F88&gt;E88,G88&lt;=0,INT(G88)&lt;&gt;G88,H88=""),"入力エラー：日付・従業員・方法・価額・食数・証憑を確認",E88*G88))</f>
        <v/>
      </c>
      <c r="J88" t="str" s="12">
        <f>IF(COUNTA(A88:H88)=0,"",IF(OR(NOT(ISNUMBER(A88)),B88="",C88="",AND(D88&lt;&gt;"現物",D88&lt;&gt;"現金補助"),COUNT(E88:G88)&lt;&gt;3,E88&lt;=0,F88&lt;0,F88&gt;E88,G88&lt;=0,INT(G88)&lt;&gt;G88,H88=""),"入力エラー：提供記録",F88*G88))</f>
        <v/>
      </c>
      <c r="K88" t="str" s="12">
        <f>IF(COUNTA(A88:H88)=0,"",IF(OR(NOT(ISNUMBER(A88)),B88="",C88="",AND(D88&lt;&gt;"現物",D88&lt;&gt;"現金補助"),COUNT(E88:G88)&lt;&gt;3,E88&lt;=0,F88&lt;0,F88&gt;E88,G88&lt;=0,INT(G88)&lt;&gt;G88,H88=""),"入力エラー：提供記録",(E88-F88)*G88))</f>
        <v/>
      </c>
      <c r="L88" t="str" s="11">
        <f>IF(COUNTA(A88:H88)=0,"",IF(OR(NOT(ISNUMBER(A88)),B88="",C88="",AND(D88&lt;&gt;"現物",D88&lt;&gt;"現金補助"),COUNT(E88:G88)&lt;&gt;3,E88&lt;=0,F88&lt;0,F88&gt;E88,G88&lt;=0,INT(G88)&lt;&gt;G88,H88=""),"入力エラー：提供記録",F88/E88))</f>
        <v/>
      </c>
      <c r="M88" t="str" s="5">
        <f>IF(COUNTA(A88:H88)=0,"",IF(OR(NOT(ISNUMBER(A88)),B88="",C88="",AND(D88&lt;&gt;"現物",D88&lt;&gt;"現金補助"),COUNT(E88:G88)&lt;&gt;3,E88&lt;=0,F88&lt;0,F88&gt;E88,G88&lt;=0,INT(G88)&lt;&gt;G88,H88=""),"入力エラー：提供記録",IF(D88="現金補助","現金補助：原則給与。深夜勤務例外は1食650円以下等を専門家確認","現物：月次で2条件確認")))</f>
        <v/>
      </c>
    </row>
    <row r="89">
      <c r="A89" s="17"/>
      <c r="B89" s="4"/>
      <c r="C89" s="4"/>
      <c r="D89" s="4"/>
      <c r="E89" s="9"/>
      <c r="F89" s="9"/>
      <c r="G89" s="10"/>
      <c r="H89" s="4"/>
      <c r="I89" t="str" s="12">
        <f>IF(COUNTA(A89:H89)=0,"",IF(OR(NOT(ISNUMBER(A89)),B89="",C89="",AND(D89&lt;&gt;"現物",D89&lt;&gt;"現金補助"),COUNT(E89:G89)&lt;&gt;3,E89&lt;=0,F89&lt;0,F89&gt;E89,G89&lt;=0,INT(G89)&lt;&gt;G89,H89=""),"入力エラー：日付・従業員・方法・価額・食数・証憑を確認",E89*G89))</f>
        <v/>
      </c>
      <c r="J89" t="str" s="12">
        <f>IF(COUNTA(A89:H89)=0,"",IF(OR(NOT(ISNUMBER(A89)),B89="",C89="",AND(D89&lt;&gt;"現物",D89&lt;&gt;"現金補助"),COUNT(E89:G89)&lt;&gt;3,E89&lt;=0,F89&lt;0,F89&gt;E89,G89&lt;=0,INT(G89)&lt;&gt;G89,H89=""),"入力エラー：提供記録",F89*G89))</f>
        <v/>
      </c>
      <c r="K89" t="str" s="12">
        <f>IF(COUNTA(A89:H89)=0,"",IF(OR(NOT(ISNUMBER(A89)),B89="",C89="",AND(D89&lt;&gt;"現物",D89&lt;&gt;"現金補助"),COUNT(E89:G89)&lt;&gt;3,E89&lt;=0,F89&lt;0,F89&gt;E89,G89&lt;=0,INT(G89)&lt;&gt;G89,H89=""),"入力エラー：提供記録",(E89-F89)*G89))</f>
        <v/>
      </c>
      <c r="L89" t="str" s="11">
        <f>IF(COUNTA(A89:H89)=0,"",IF(OR(NOT(ISNUMBER(A89)),B89="",C89="",AND(D89&lt;&gt;"現物",D89&lt;&gt;"現金補助"),COUNT(E89:G89)&lt;&gt;3,E89&lt;=0,F89&lt;0,F89&gt;E89,G89&lt;=0,INT(G89)&lt;&gt;G89,H89=""),"入力エラー：提供記録",F89/E89))</f>
        <v/>
      </c>
      <c r="M89" t="str" s="5">
        <f>IF(COUNTA(A89:H89)=0,"",IF(OR(NOT(ISNUMBER(A89)),B89="",C89="",AND(D89&lt;&gt;"現物",D89&lt;&gt;"現金補助"),COUNT(E89:G89)&lt;&gt;3,E89&lt;=0,F89&lt;0,F89&gt;E89,G89&lt;=0,INT(G89)&lt;&gt;G89,H89=""),"入力エラー：提供記録",IF(D89="現金補助","現金補助：原則給与。深夜勤務例外は1食650円以下等を専門家確認","現物：月次で2条件確認")))</f>
        <v/>
      </c>
    </row>
    <row r="90">
      <c r="A90" s="17"/>
      <c r="B90" s="4"/>
      <c r="C90" s="4"/>
      <c r="D90" s="4"/>
      <c r="E90" s="9"/>
      <c r="F90" s="9"/>
      <c r="G90" s="10"/>
      <c r="H90" s="4"/>
      <c r="I90" t="str" s="12">
        <f>IF(COUNTA(A90:H90)=0,"",IF(OR(NOT(ISNUMBER(A90)),B90="",C90="",AND(D90&lt;&gt;"現物",D90&lt;&gt;"現金補助"),COUNT(E90:G90)&lt;&gt;3,E90&lt;=0,F90&lt;0,F90&gt;E90,G90&lt;=0,INT(G90)&lt;&gt;G90,H90=""),"入力エラー：日付・従業員・方法・価額・食数・証憑を確認",E90*G90))</f>
        <v/>
      </c>
      <c r="J90" t="str" s="12">
        <f>IF(COUNTA(A90:H90)=0,"",IF(OR(NOT(ISNUMBER(A90)),B90="",C90="",AND(D90&lt;&gt;"現物",D90&lt;&gt;"現金補助"),COUNT(E90:G90)&lt;&gt;3,E90&lt;=0,F90&lt;0,F90&gt;E90,G90&lt;=0,INT(G90)&lt;&gt;G90,H90=""),"入力エラー：提供記録",F90*G90))</f>
        <v/>
      </c>
      <c r="K90" t="str" s="12">
        <f>IF(COUNTA(A90:H90)=0,"",IF(OR(NOT(ISNUMBER(A90)),B90="",C90="",AND(D90&lt;&gt;"現物",D90&lt;&gt;"現金補助"),COUNT(E90:G90)&lt;&gt;3,E90&lt;=0,F90&lt;0,F90&gt;E90,G90&lt;=0,INT(G90)&lt;&gt;G90,H90=""),"入力エラー：提供記録",(E90-F90)*G90))</f>
        <v/>
      </c>
      <c r="L90" t="str" s="11">
        <f>IF(COUNTA(A90:H90)=0,"",IF(OR(NOT(ISNUMBER(A90)),B90="",C90="",AND(D90&lt;&gt;"現物",D90&lt;&gt;"現金補助"),COUNT(E90:G90)&lt;&gt;3,E90&lt;=0,F90&lt;0,F90&gt;E90,G90&lt;=0,INT(G90)&lt;&gt;G90,H90=""),"入力エラー：提供記録",F90/E90))</f>
        <v/>
      </c>
      <c r="M90" t="str" s="5">
        <f>IF(COUNTA(A90:H90)=0,"",IF(OR(NOT(ISNUMBER(A90)),B90="",C90="",AND(D90&lt;&gt;"現物",D90&lt;&gt;"現金補助"),COUNT(E90:G90)&lt;&gt;3,E90&lt;=0,F90&lt;0,F90&gt;E90,G90&lt;=0,INT(G90)&lt;&gt;G90,H90=""),"入力エラー：提供記録",IF(D90="現金補助","現金補助：原則給与。深夜勤務例外は1食650円以下等を専門家確認","現物：月次で2条件確認")))</f>
        <v/>
      </c>
    </row>
    <row r="91">
      <c r="A91" s="17"/>
      <c r="B91" s="4"/>
      <c r="C91" s="4"/>
      <c r="D91" s="4"/>
      <c r="E91" s="9"/>
      <c r="F91" s="9"/>
      <c r="G91" s="10"/>
      <c r="H91" s="4"/>
      <c r="I91" t="str" s="12">
        <f>IF(COUNTA(A91:H91)=0,"",IF(OR(NOT(ISNUMBER(A91)),B91="",C91="",AND(D91&lt;&gt;"現物",D91&lt;&gt;"現金補助"),COUNT(E91:G91)&lt;&gt;3,E91&lt;=0,F91&lt;0,F91&gt;E91,G91&lt;=0,INT(G91)&lt;&gt;G91,H91=""),"入力エラー：日付・従業員・方法・価額・食数・証憑を確認",E91*G91))</f>
        <v/>
      </c>
      <c r="J91" t="str" s="12">
        <f>IF(COUNTA(A91:H91)=0,"",IF(OR(NOT(ISNUMBER(A91)),B91="",C91="",AND(D91&lt;&gt;"現物",D91&lt;&gt;"現金補助"),COUNT(E91:G91)&lt;&gt;3,E91&lt;=0,F91&lt;0,F91&gt;E91,G91&lt;=0,INT(G91)&lt;&gt;G91,H91=""),"入力エラー：提供記録",F91*G91))</f>
        <v/>
      </c>
      <c r="K91" t="str" s="12">
        <f>IF(COUNTA(A91:H91)=0,"",IF(OR(NOT(ISNUMBER(A91)),B91="",C91="",AND(D91&lt;&gt;"現物",D91&lt;&gt;"現金補助"),COUNT(E91:G91)&lt;&gt;3,E91&lt;=0,F91&lt;0,F91&gt;E91,G91&lt;=0,INT(G91)&lt;&gt;G91,H91=""),"入力エラー：提供記録",(E91-F91)*G91))</f>
        <v/>
      </c>
      <c r="L91" t="str" s="11">
        <f>IF(COUNTA(A91:H91)=0,"",IF(OR(NOT(ISNUMBER(A91)),B91="",C91="",AND(D91&lt;&gt;"現物",D91&lt;&gt;"現金補助"),COUNT(E91:G91)&lt;&gt;3,E91&lt;=0,F91&lt;0,F91&gt;E91,G91&lt;=0,INT(G91)&lt;&gt;G91,H91=""),"入力エラー：提供記録",F91/E91))</f>
        <v/>
      </c>
      <c r="M91" t="str" s="5">
        <f>IF(COUNTA(A91:H91)=0,"",IF(OR(NOT(ISNUMBER(A91)),B91="",C91="",AND(D91&lt;&gt;"現物",D91&lt;&gt;"現金補助"),COUNT(E91:G91)&lt;&gt;3,E91&lt;=0,F91&lt;0,F91&gt;E91,G91&lt;=0,INT(G91)&lt;&gt;G91,H91=""),"入力エラー：提供記録",IF(D91="現金補助","現金補助：原則給与。深夜勤務例外は1食650円以下等を専門家確認","現物：月次で2条件確認")))</f>
        <v/>
      </c>
    </row>
    <row r="92">
      <c r="A92" s="17"/>
      <c r="B92" s="4"/>
      <c r="C92" s="4"/>
      <c r="D92" s="4"/>
      <c r="E92" s="9"/>
      <c r="F92" s="9"/>
      <c r="G92" s="10"/>
      <c r="H92" s="4"/>
      <c r="I92" t="str" s="12">
        <f>IF(COUNTA(A92:H92)=0,"",IF(OR(NOT(ISNUMBER(A92)),B92="",C92="",AND(D92&lt;&gt;"現物",D92&lt;&gt;"現金補助"),COUNT(E92:G92)&lt;&gt;3,E92&lt;=0,F92&lt;0,F92&gt;E92,G92&lt;=0,INT(G92)&lt;&gt;G92,H92=""),"入力エラー：日付・従業員・方法・価額・食数・証憑を確認",E92*G92))</f>
        <v/>
      </c>
      <c r="J92" t="str" s="12">
        <f>IF(COUNTA(A92:H92)=0,"",IF(OR(NOT(ISNUMBER(A92)),B92="",C92="",AND(D92&lt;&gt;"現物",D92&lt;&gt;"現金補助"),COUNT(E92:G92)&lt;&gt;3,E92&lt;=0,F92&lt;0,F92&gt;E92,G92&lt;=0,INT(G92)&lt;&gt;G92,H92=""),"入力エラー：提供記録",F92*G92))</f>
        <v/>
      </c>
      <c r="K92" t="str" s="12">
        <f>IF(COUNTA(A92:H92)=0,"",IF(OR(NOT(ISNUMBER(A92)),B92="",C92="",AND(D92&lt;&gt;"現物",D92&lt;&gt;"現金補助"),COUNT(E92:G92)&lt;&gt;3,E92&lt;=0,F92&lt;0,F92&gt;E92,G92&lt;=0,INT(G92)&lt;&gt;G92,H92=""),"入力エラー：提供記録",(E92-F92)*G92))</f>
        <v/>
      </c>
      <c r="L92" t="str" s="11">
        <f>IF(COUNTA(A92:H92)=0,"",IF(OR(NOT(ISNUMBER(A92)),B92="",C92="",AND(D92&lt;&gt;"現物",D92&lt;&gt;"現金補助"),COUNT(E92:G92)&lt;&gt;3,E92&lt;=0,F92&lt;0,F92&gt;E92,G92&lt;=0,INT(G92)&lt;&gt;G92,H92=""),"入力エラー：提供記録",F92/E92))</f>
        <v/>
      </c>
      <c r="M92" t="str" s="5">
        <f>IF(COUNTA(A92:H92)=0,"",IF(OR(NOT(ISNUMBER(A92)),B92="",C92="",AND(D92&lt;&gt;"現物",D92&lt;&gt;"現金補助"),COUNT(E92:G92)&lt;&gt;3,E92&lt;=0,F92&lt;0,F92&gt;E92,G92&lt;=0,INT(G92)&lt;&gt;G92,H92=""),"入力エラー：提供記録",IF(D92="現金補助","現金補助：原則給与。深夜勤務例外は1食650円以下等を専門家確認","現物：月次で2条件確認")))</f>
        <v/>
      </c>
    </row>
    <row r="93">
      <c r="A93" s="17"/>
      <c r="B93" s="4"/>
      <c r="C93" s="4"/>
      <c r="D93" s="4"/>
      <c r="E93" s="9"/>
      <c r="F93" s="9"/>
      <c r="G93" s="10"/>
      <c r="H93" s="4"/>
      <c r="I93" t="str" s="12">
        <f>IF(COUNTA(A93:H93)=0,"",IF(OR(NOT(ISNUMBER(A93)),B93="",C93="",AND(D93&lt;&gt;"現物",D93&lt;&gt;"現金補助"),COUNT(E93:G93)&lt;&gt;3,E93&lt;=0,F93&lt;0,F93&gt;E93,G93&lt;=0,INT(G93)&lt;&gt;G93,H93=""),"入力エラー：日付・従業員・方法・価額・食数・証憑を確認",E93*G93))</f>
        <v/>
      </c>
      <c r="J93" t="str" s="12">
        <f>IF(COUNTA(A93:H93)=0,"",IF(OR(NOT(ISNUMBER(A93)),B93="",C93="",AND(D93&lt;&gt;"現物",D93&lt;&gt;"現金補助"),COUNT(E93:G93)&lt;&gt;3,E93&lt;=0,F93&lt;0,F93&gt;E93,G93&lt;=0,INT(G93)&lt;&gt;G93,H93=""),"入力エラー：提供記録",F93*G93))</f>
        <v/>
      </c>
      <c r="K93" t="str" s="12">
        <f>IF(COUNTA(A93:H93)=0,"",IF(OR(NOT(ISNUMBER(A93)),B93="",C93="",AND(D93&lt;&gt;"現物",D93&lt;&gt;"現金補助"),COUNT(E93:G93)&lt;&gt;3,E93&lt;=0,F93&lt;0,F93&gt;E93,G93&lt;=0,INT(G93)&lt;&gt;G93,H93=""),"入力エラー：提供記録",(E93-F93)*G93))</f>
        <v/>
      </c>
      <c r="L93" t="str" s="11">
        <f>IF(COUNTA(A93:H93)=0,"",IF(OR(NOT(ISNUMBER(A93)),B93="",C93="",AND(D93&lt;&gt;"現物",D93&lt;&gt;"現金補助"),COUNT(E93:G93)&lt;&gt;3,E93&lt;=0,F93&lt;0,F93&gt;E93,G93&lt;=0,INT(G93)&lt;&gt;G93,H93=""),"入力エラー：提供記録",F93/E93))</f>
        <v/>
      </c>
      <c r="M93" t="str" s="5">
        <f>IF(COUNTA(A93:H93)=0,"",IF(OR(NOT(ISNUMBER(A93)),B93="",C93="",AND(D93&lt;&gt;"現物",D93&lt;&gt;"現金補助"),COUNT(E93:G93)&lt;&gt;3,E93&lt;=0,F93&lt;0,F93&gt;E93,G93&lt;=0,INT(G93)&lt;&gt;G93,H93=""),"入力エラー：提供記録",IF(D93="現金補助","現金補助：原則給与。深夜勤務例外は1食650円以下等を専門家確認","現物：月次で2条件確認")))</f>
        <v/>
      </c>
    </row>
    <row r="94">
      <c r="A94" s="17"/>
      <c r="B94" s="4"/>
      <c r="C94" s="4"/>
      <c r="D94" s="4"/>
      <c r="E94" s="9"/>
      <c r="F94" s="9"/>
      <c r="G94" s="10"/>
      <c r="H94" s="4"/>
      <c r="I94" t="str" s="12">
        <f>IF(COUNTA(A94:H94)=0,"",IF(OR(NOT(ISNUMBER(A94)),B94="",C94="",AND(D94&lt;&gt;"現物",D94&lt;&gt;"現金補助"),COUNT(E94:G94)&lt;&gt;3,E94&lt;=0,F94&lt;0,F94&gt;E94,G94&lt;=0,INT(G94)&lt;&gt;G94,H94=""),"入力エラー：日付・従業員・方法・価額・食数・証憑を確認",E94*G94))</f>
        <v/>
      </c>
      <c r="J94" t="str" s="12">
        <f>IF(COUNTA(A94:H94)=0,"",IF(OR(NOT(ISNUMBER(A94)),B94="",C94="",AND(D94&lt;&gt;"現物",D94&lt;&gt;"現金補助"),COUNT(E94:G94)&lt;&gt;3,E94&lt;=0,F94&lt;0,F94&gt;E94,G94&lt;=0,INT(G94)&lt;&gt;G94,H94=""),"入力エラー：提供記録",F94*G94))</f>
        <v/>
      </c>
      <c r="K94" t="str" s="12">
        <f>IF(COUNTA(A94:H94)=0,"",IF(OR(NOT(ISNUMBER(A94)),B94="",C94="",AND(D94&lt;&gt;"現物",D94&lt;&gt;"現金補助"),COUNT(E94:G94)&lt;&gt;3,E94&lt;=0,F94&lt;0,F94&gt;E94,G94&lt;=0,INT(G94)&lt;&gt;G94,H94=""),"入力エラー：提供記録",(E94-F94)*G94))</f>
        <v/>
      </c>
      <c r="L94" t="str" s="11">
        <f>IF(COUNTA(A94:H94)=0,"",IF(OR(NOT(ISNUMBER(A94)),B94="",C94="",AND(D94&lt;&gt;"現物",D94&lt;&gt;"現金補助"),COUNT(E94:G94)&lt;&gt;3,E94&lt;=0,F94&lt;0,F94&gt;E94,G94&lt;=0,INT(G94)&lt;&gt;G94,H94=""),"入力エラー：提供記録",F94/E94))</f>
        <v/>
      </c>
      <c r="M94" t="str" s="5">
        <f>IF(COUNTA(A94:H94)=0,"",IF(OR(NOT(ISNUMBER(A94)),B94="",C94="",AND(D94&lt;&gt;"現物",D94&lt;&gt;"現金補助"),COUNT(E94:G94)&lt;&gt;3,E94&lt;=0,F94&lt;0,F94&gt;E94,G94&lt;=0,INT(G94)&lt;&gt;G94,H94=""),"入力エラー：提供記録",IF(D94="現金補助","現金補助：原則給与。深夜勤務例外は1食650円以下等を専門家確認","現物：月次で2条件確認")))</f>
        <v/>
      </c>
    </row>
    <row r="95">
      <c r="A95" s="17"/>
      <c r="B95" s="4"/>
      <c r="C95" s="4"/>
      <c r="D95" s="4"/>
      <c r="E95" s="9"/>
      <c r="F95" s="9"/>
      <c r="G95" s="10"/>
      <c r="H95" s="4"/>
      <c r="I95" t="str" s="12">
        <f>IF(COUNTA(A95:H95)=0,"",IF(OR(NOT(ISNUMBER(A95)),B95="",C95="",AND(D95&lt;&gt;"現物",D95&lt;&gt;"現金補助"),COUNT(E95:G95)&lt;&gt;3,E95&lt;=0,F95&lt;0,F95&gt;E95,G95&lt;=0,INT(G95)&lt;&gt;G95,H95=""),"入力エラー：日付・従業員・方法・価額・食数・証憑を確認",E95*G95))</f>
        <v/>
      </c>
      <c r="J95" t="str" s="12">
        <f>IF(COUNTA(A95:H95)=0,"",IF(OR(NOT(ISNUMBER(A95)),B95="",C95="",AND(D95&lt;&gt;"現物",D95&lt;&gt;"現金補助"),COUNT(E95:G95)&lt;&gt;3,E95&lt;=0,F95&lt;0,F95&gt;E95,G95&lt;=0,INT(G95)&lt;&gt;G95,H95=""),"入力エラー：提供記録",F95*G95))</f>
        <v/>
      </c>
      <c r="K95" t="str" s="12">
        <f>IF(COUNTA(A95:H95)=0,"",IF(OR(NOT(ISNUMBER(A95)),B95="",C95="",AND(D95&lt;&gt;"現物",D95&lt;&gt;"現金補助"),COUNT(E95:G95)&lt;&gt;3,E95&lt;=0,F95&lt;0,F95&gt;E95,G95&lt;=0,INT(G95)&lt;&gt;G95,H95=""),"入力エラー：提供記録",(E95-F95)*G95))</f>
        <v/>
      </c>
      <c r="L95" t="str" s="11">
        <f>IF(COUNTA(A95:H95)=0,"",IF(OR(NOT(ISNUMBER(A95)),B95="",C95="",AND(D95&lt;&gt;"現物",D95&lt;&gt;"現金補助"),COUNT(E95:G95)&lt;&gt;3,E95&lt;=0,F95&lt;0,F95&gt;E95,G95&lt;=0,INT(G95)&lt;&gt;G95,H95=""),"入力エラー：提供記録",F95/E95))</f>
        <v/>
      </c>
      <c r="M95" t="str" s="5">
        <f>IF(COUNTA(A95:H95)=0,"",IF(OR(NOT(ISNUMBER(A95)),B95="",C95="",AND(D95&lt;&gt;"現物",D95&lt;&gt;"現金補助"),COUNT(E95:G95)&lt;&gt;3,E95&lt;=0,F95&lt;0,F95&gt;E95,G95&lt;=0,INT(G95)&lt;&gt;G95,H95=""),"入力エラー：提供記録",IF(D95="現金補助","現金補助：原則給与。深夜勤務例外は1食650円以下等を専門家確認","現物：月次で2条件確認")))</f>
        <v/>
      </c>
    </row>
    <row r="96">
      <c r="A96" s="17"/>
      <c r="B96" s="4"/>
      <c r="C96" s="4"/>
      <c r="D96" s="4"/>
      <c r="E96" s="9"/>
      <c r="F96" s="9"/>
      <c r="G96" s="10"/>
      <c r="H96" s="4"/>
      <c r="I96" t="str" s="12">
        <f>IF(COUNTA(A96:H96)=0,"",IF(OR(NOT(ISNUMBER(A96)),B96="",C96="",AND(D96&lt;&gt;"現物",D96&lt;&gt;"現金補助"),COUNT(E96:G96)&lt;&gt;3,E96&lt;=0,F96&lt;0,F96&gt;E96,G96&lt;=0,INT(G96)&lt;&gt;G96,H96=""),"入力エラー：日付・従業員・方法・価額・食数・証憑を確認",E96*G96))</f>
        <v/>
      </c>
      <c r="J96" t="str" s="12">
        <f>IF(COUNTA(A96:H96)=0,"",IF(OR(NOT(ISNUMBER(A96)),B96="",C96="",AND(D96&lt;&gt;"現物",D96&lt;&gt;"現金補助"),COUNT(E96:G96)&lt;&gt;3,E96&lt;=0,F96&lt;0,F96&gt;E96,G96&lt;=0,INT(G96)&lt;&gt;G96,H96=""),"入力エラー：提供記録",F96*G96))</f>
        <v/>
      </c>
      <c r="K96" t="str" s="12">
        <f>IF(COUNTA(A96:H96)=0,"",IF(OR(NOT(ISNUMBER(A96)),B96="",C96="",AND(D96&lt;&gt;"現物",D96&lt;&gt;"現金補助"),COUNT(E96:G96)&lt;&gt;3,E96&lt;=0,F96&lt;0,F96&gt;E96,G96&lt;=0,INT(G96)&lt;&gt;G96,H96=""),"入力エラー：提供記録",(E96-F96)*G96))</f>
        <v/>
      </c>
      <c r="L96" t="str" s="11">
        <f>IF(COUNTA(A96:H96)=0,"",IF(OR(NOT(ISNUMBER(A96)),B96="",C96="",AND(D96&lt;&gt;"現物",D96&lt;&gt;"現金補助"),COUNT(E96:G96)&lt;&gt;3,E96&lt;=0,F96&lt;0,F96&gt;E96,G96&lt;=0,INT(G96)&lt;&gt;G96,H96=""),"入力エラー：提供記録",F96/E96))</f>
        <v/>
      </c>
      <c r="M96" t="str" s="5">
        <f>IF(COUNTA(A96:H96)=0,"",IF(OR(NOT(ISNUMBER(A96)),B96="",C96="",AND(D96&lt;&gt;"現物",D96&lt;&gt;"現金補助"),COUNT(E96:G96)&lt;&gt;3,E96&lt;=0,F96&lt;0,F96&gt;E96,G96&lt;=0,INT(G96)&lt;&gt;G96,H96=""),"入力エラー：提供記録",IF(D96="現金補助","現金補助：原則給与。深夜勤務例外は1食650円以下等を専門家確認","現物：月次で2条件確認")))</f>
        <v/>
      </c>
    </row>
    <row r="97">
      <c r="A97" s="17"/>
      <c r="B97" s="4"/>
      <c r="C97" s="4"/>
      <c r="D97" s="4"/>
      <c r="E97" s="9"/>
      <c r="F97" s="9"/>
      <c r="G97" s="10"/>
      <c r="H97" s="4"/>
      <c r="I97" t="str" s="12">
        <f>IF(COUNTA(A97:H97)=0,"",IF(OR(NOT(ISNUMBER(A97)),B97="",C97="",AND(D97&lt;&gt;"現物",D97&lt;&gt;"現金補助"),COUNT(E97:G97)&lt;&gt;3,E97&lt;=0,F97&lt;0,F97&gt;E97,G97&lt;=0,INT(G97)&lt;&gt;G97,H97=""),"入力エラー：日付・従業員・方法・価額・食数・証憑を確認",E97*G97))</f>
        <v/>
      </c>
      <c r="J97" t="str" s="12">
        <f>IF(COUNTA(A97:H97)=0,"",IF(OR(NOT(ISNUMBER(A97)),B97="",C97="",AND(D97&lt;&gt;"現物",D97&lt;&gt;"現金補助"),COUNT(E97:G97)&lt;&gt;3,E97&lt;=0,F97&lt;0,F97&gt;E97,G97&lt;=0,INT(G97)&lt;&gt;G97,H97=""),"入力エラー：提供記録",F97*G97))</f>
        <v/>
      </c>
      <c r="K97" t="str" s="12">
        <f>IF(COUNTA(A97:H97)=0,"",IF(OR(NOT(ISNUMBER(A97)),B97="",C97="",AND(D97&lt;&gt;"現物",D97&lt;&gt;"現金補助"),COUNT(E97:G97)&lt;&gt;3,E97&lt;=0,F97&lt;0,F97&gt;E97,G97&lt;=0,INT(G97)&lt;&gt;G97,H97=""),"入力エラー：提供記録",(E97-F97)*G97))</f>
        <v/>
      </c>
      <c r="L97" t="str" s="11">
        <f>IF(COUNTA(A97:H97)=0,"",IF(OR(NOT(ISNUMBER(A97)),B97="",C97="",AND(D97&lt;&gt;"現物",D97&lt;&gt;"現金補助"),COUNT(E97:G97)&lt;&gt;3,E97&lt;=0,F97&lt;0,F97&gt;E97,G97&lt;=0,INT(G97)&lt;&gt;G97,H97=""),"入力エラー：提供記録",F97/E97))</f>
        <v/>
      </c>
      <c r="M97" t="str" s="5">
        <f>IF(COUNTA(A97:H97)=0,"",IF(OR(NOT(ISNUMBER(A97)),B97="",C97="",AND(D97&lt;&gt;"現物",D97&lt;&gt;"現金補助"),COUNT(E97:G97)&lt;&gt;3,E97&lt;=0,F97&lt;0,F97&gt;E97,G97&lt;=0,INT(G97)&lt;&gt;G97,H97=""),"入力エラー：提供記録",IF(D97="現金補助","現金補助：原則給与。深夜勤務例外は1食650円以下等を専門家確認","現物：月次で2条件確認")))</f>
        <v/>
      </c>
    </row>
    <row r="98">
      <c r="A98" s="17"/>
      <c r="B98" s="4"/>
      <c r="C98" s="4"/>
      <c r="D98" s="4"/>
      <c r="E98" s="9"/>
      <c r="F98" s="9"/>
      <c r="G98" s="10"/>
      <c r="H98" s="4"/>
      <c r="I98" t="str" s="12">
        <f>IF(COUNTA(A98:H98)=0,"",IF(OR(NOT(ISNUMBER(A98)),B98="",C98="",AND(D98&lt;&gt;"現物",D98&lt;&gt;"現金補助"),COUNT(E98:G98)&lt;&gt;3,E98&lt;=0,F98&lt;0,F98&gt;E98,G98&lt;=0,INT(G98)&lt;&gt;G98,H98=""),"入力エラー：日付・従業員・方法・価額・食数・証憑を確認",E98*G98))</f>
        <v/>
      </c>
      <c r="J98" t="str" s="12">
        <f>IF(COUNTA(A98:H98)=0,"",IF(OR(NOT(ISNUMBER(A98)),B98="",C98="",AND(D98&lt;&gt;"現物",D98&lt;&gt;"現金補助"),COUNT(E98:G98)&lt;&gt;3,E98&lt;=0,F98&lt;0,F98&gt;E98,G98&lt;=0,INT(G98)&lt;&gt;G98,H98=""),"入力エラー：提供記録",F98*G98))</f>
        <v/>
      </c>
      <c r="K98" t="str" s="12">
        <f>IF(COUNTA(A98:H98)=0,"",IF(OR(NOT(ISNUMBER(A98)),B98="",C98="",AND(D98&lt;&gt;"現物",D98&lt;&gt;"現金補助"),COUNT(E98:G98)&lt;&gt;3,E98&lt;=0,F98&lt;0,F98&gt;E98,G98&lt;=0,INT(G98)&lt;&gt;G98,H98=""),"入力エラー：提供記録",(E98-F98)*G98))</f>
        <v/>
      </c>
      <c r="L98" t="str" s="11">
        <f>IF(COUNTA(A98:H98)=0,"",IF(OR(NOT(ISNUMBER(A98)),B98="",C98="",AND(D98&lt;&gt;"現物",D98&lt;&gt;"現金補助"),COUNT(E98:G98)&lt;&gt;3,E98&lt;=0,F98&lt;0,F98&gt;E98,G98&lt;=0,INT(G98)&lt;&gt;G98,H98=""),"入力エラー：提供記録",F98/E98))</f>
        <v/>
      </c>
      <c r="M98" t="str" s="5">
        <f>IF(COUNTA(A98:H98)=0,"",IF(OR(NOT(ISNUMBER(A98)),B98="",C98="",AND(D98&lt;&gt;"現物",D98&lt;&gt;"現金補助"),COUNT(E98:G98)&lt;&gt;3,E98&lt;=0,F98&lt;0,F98&gt;E98,G98&lt;=0,INT(G98)&lt;&gt;G98,H98=""),"入力エラー：提供記録",IF(D98="現金補助","現金補助：原則給与。深夜勤務例外は1食650円以下等を専門家確認","現物：月次で2条件確認")))</f>
        <v/>
      </c>
    </row>
    <row r="99">
      <c r="A99" s="17"/>
      <c r="B99" s="4"/>
      <c r="C99" s="4"/>
      <c r="D99" s="4"/>
      <c r="E99" s="9"/>
      <c r="F99" s="9"/>
      <c r="G99" s="10"/>
      <c r="H99" s="4"/>
      <c r="I99" t="str" s="12">
        <f>IF(COUNTA(A99:H99)=0,"",IF(OR(NOT(ISNUMBER(A99)),B99="",C99="",AND(D99&lt;&gt;"現物",D99&lt;&gt;"現金補助"),COUNT(E99:G99)&lt;&gt;3,E99&lt;=0,F99&lt;0,F99&gt;E99,G99&lt;=0,INT(G99)&lt;&gt;G99,H99=""),"入力エラー：日付・従業員・方法・価額・食数・証憑を確認",E99*G99))</f>
        <v/>
      </c>
      <c r="J99" t="str" s="12">
        <f>IF(COUNTA(A99:H99)=0,"",IF(OR(NOT(ISNUMBER(A99)),B99="",C99="",AND(D99&lt;&gt;"現物",D99&lt;&gt;"現金補助"),COUNT(E99:G99)&lt;&gt;3,E99&lt;=0,F99&lt;0,F99&gt;E99,G99&lt;=0,INT(G99)&lt;&gt;G99,H99=""),"入力エラー：提供記録",F99*G99))</f>
        <v/>
      </c>
      <c r="K99" t="str" s="12">
        <f>IF(COUNTA(A99:H99)=0,"",IF(OR(NOT(ISNUMBER(A99)),B99="",C99="",AND(D99&lt;&gt;"現物",D99&lt;&gt;"現金補助"),COUNT(E99:G99)&lt;&gt;3,E99&lt;=0,F99&lt;0,F99&gt;E99,G99&lt;=0,INT(G99)&lt;&gt;G99,H99=""),"入力エラー：提供記録",(E99-F99)*G99))</f>
        <v/>
      </c>
      <c r="L99" t="str" s="11">
        <f>IF(COUNTA(A99:H99)=0,"",IF(OR(NOT(ISNUMBER(A99)),B99="",C99="",AND(D99&lt;&gt;"現物",D99&lt;&gt;"現金補助"),COUNT(E99:G99)&lt;&gt;3,E99&lt;=0,F99&lt;0,F99&gt;E99,G99&lt;=0,INT(G99)&lt;&gt;G99,H99=""),"入力エラー：提供記録",F99/E99))</f>
        <v/>
      </c>
      <c r="M99" t="str" s="5">
        <f>IF(COUNTA(A99:H99)=0,"",IF(OR(NOT(ISNUMBER(A99)),B99="",C99="",AND(D99&lt;&gt;"現物",D99&lt;&gt;"現金補助"),COUNT(E99:G99)&lt;&gt;3,E99&lt;=0,F99&lt;0,F99&gt;E99,G99&lt;=0,INT(G99)&lt;&gt;G99,H99=""),"入力エラー：提供記録",IF(D99="現金補助","現金補助：原則給与。深夜勤務例外は1食650円以下等を専門家確認","現物：月次で2条件確認")))</f>
        <v/>
      </c>
    </row>
    <row r="100">
      <c r="A100" s="17"/>
      <c r="B100" s="4"/>
      <c r="C100" s="4"/>
      <c r="D100" s="4"/>
      <c r="E100" s="9"/>
      <c r="F100" s="9"/>
      <c r="G100" s="10"/>
      <c r="H100" s="4"/>
      <c r="I100" t="str" s="12">
        <f>IF(COUNTA(A100:H100)=0,"",IF(OR(NOT(ISNUMBER(A100)),B100="",C100="",AND(D100&lt;&gt;"現物",D100&lt;&gt;"現金補助"),COUNT(E100:G100)&lt;&gt;3,E100&lt;=0,F100&lt;0,F100&gt;E100,G100&lt;=0,INT(G100)&lt;&gt;G100,H100=""),"入力エラー：日付・従業員・方法・価額・食数・証憑を確認",E100*G100))</f>
        <v/>
      </c>
      <c r="J100" t="str" s="12">
        <f>IF(COUNTA(A100:H100)=0,"",IF(OR(NOT(ISNUMBER(A100)),B100="",C100="",AND(D100&lt;&gt;"現物",D100&lt;&gt;"現金補助"),COUNT(E100:G100)&lt;&gt;3,E100&lt;=0,F100&lt;0,F100&gt;E100,G100&lt;=0,INT(G100)&lt;&gt;G100,H100=""),"入力エラー：提供記録",F100*G100))</f>
        <v/>
      </c>
      <c r="K100" t="str" s="12">
        <f>IF(COUNTA(A100:H100)=0,"",IF(OR(NOT(ISNUMBER(A100)),B100="",C100="",AND(D100&lt;&gt;"現物",D100&lt;&gt;"現金補助"),COUNT(E100:G100)&lt;&gt;3,E100&lt;=0,F100&lt;0,F100&gt;E100,G100&lt;=0,INT(G100)&lt;&gt;G100,H100=""),"入力エラー：提供記録",(E100-F100)*G100))</f>
        <v/>
      </c>
      <c r="L100" t="str" s="11">
        <f>IF(COUNTA(A100:H100)=0,"",IF(OR(NOT(ISNUMBER(A100)),B100="",C100="",AND(D100&lt;&gt;"現物",D100&lt;&gt;"現金補助"),COUNT(E100:G100)&lt;&gt;3,E100&lt;=0,F100&lt;0,F100&gt;E100,G100&lt;=0,INT(G100)&lt;&gt;G100,H100=""),"入力エラー：提供記録",F100/E100))</f>
        <v/>
      </c>
      <c r="M100" t="str" s="5">
        <f>IF(COUNTA(A100:H100)=0,"",IF(OR(NOT(ISNUMBER(A100)),B100="",C100="",AND(D100&lt;&gt;"現物",D100&lt;&gt;"現金補助"),COUNT(E100:G100)&lt;&gt;3,E100&lt;=0,F100&lt;0,F100&gt;E100,G100&lt;=0,INT(G100)&lt;&gt;G100,H100=""),"入力エラー：提供記録",IF(D100="現金補助","現金補助：原則給与。深夜勤務例外は1食650円以下等を専門家確認","現物：月次で2条件確認")))</f>
        <v/>
      </c>
    </row>
    <row r="101">
      <c r="A101" s="17"/>
      <c r="B101" s="4"/>
      <c r="C101" s="4"/>
      <c r="D101" s="4"/>
      <c r="E101" s="9"/>
      <c r="F101" s="9"/>
      <c r="G101" s="10"/>
      <c r="H101" s="4"/>
      <c r="I101" t="str" s="12">
        <f>IF(COUNTA(A101:H101)=0,"",IF(OR(NOT(ISNUMBER(A101)),B101="",C101="",AND(D101&lt;&gt;"現物",D101&lt;&gt;"現金補助"),COUNT(E101:G101)&lt;&gt;3,E101&lt;=0,F101&lt;0,F101&gt;E101,G101&lt;=0,INT(G101)&lt;&gt;G101,H101=""),"入力エラー：日付・従業員・方法・価額・食数・証憑を確認",E101*G101))</f>
        <v/>
      </c>
      <c r="J101" t="str" s="12">
        <f>IF(COUNTA(A101:H101)=0,"",IF(OR(NOT(ISNUMBER(A101)),B101="",C101="",AND(D101&lt;&gt;"現物",D101&lt;&gt;"現金補助"),COUNT(E101:G101)&lt;&gt;3,E101&lt;=0,F101&lt;0,F101&gt;E101,G101&lt;=0,INT(G101)&lt;&gt;G101,H101=""),"入力エラー：提供記録",F101*G101))</f>
        <v/>
      </c>
      <c r="K101" t="str" s="12">
        <f>IF(COUNTA(A101:H101)=0,"",IF(OR(NOT(ISNUMBER(A101)),B101="",C101="",AND(D101&lt;&gt;"現物",D101&lt;&gt;"現金補助"),COUNT(E101:G101)&lt;&gt;3,E101&lt;=0,F101&lt;0,F101&gt;E101,G101&lt;=0,INT(G101)&lt;&gt;G101,H101=""),"入力エラー：提供記録",(E101-F101)*G101))</f>
        <v/>
      </c>
      <c r="L101" t="str" s="11">
        <f>IF(COUNTA(A101:H101)=0,"",IF(OR(NOT(ISNUMBER(A101)),B101="",C101="",AND(D101&lt;&gt;"現物",D101&lt;&gt;"現金補助"),COUNT(E101:G101)&lt;&gt;3,E101&lt;=0,F101&lt;0,F101&gt;E101,G101&lt;=0,INT(G101)&lt;&gt;G101,H101=""),"入力エラー：提供記録",F101/E101))</f>
        <v/>
      </c>
      <c r="M101" t="str" s="5">
        <f>IF(COUNTA(A101:H101)=0,"",IF(OR(NOT(ISNUMBER(A101)),B101="",C101="",AND(D101&lt;&gt;"現物",D101&lt;&gt;"現金補助"),COUNT(E101:G101)&lt;&gt;3,E101&lt;=0,F101&lt;0,F101&gt;E101,G101&lt;=0,INT(G101)&lt;&gt;G101,H101=""),"入力エラー：提供記録",IF(D101="現金補助","現金補助：原則給与。深夜勤務例外は1食650円以下等を専門家確認","現物：月次で2条件確認")))</f>
        <v/>
      </c>
    </row>
    <row r="102">
      <c r="A102" s="17"/>
      <c r="B102" s="4"/>
      <c r="C102" s="4"/>
      <c r="D102" s="4"/>
      <c r="E102" s="9"/>
      <c r="F102" s="9"/>
      <c r="G102" s="10"/>
      <c r="H102" s="4"/>
      <c r="I102" t="str" s="12">
        <f>IF(COUNTA(A102:H102)=0,"",IF(OR(NOT(ISNUMBER(A102)),B102="",C102="",AND(D102&lt;&gt;"現物",D102&lt;&gt;"現金補助"),COUNT(E102:G102)&lt;&gt;3,E102&lt;=0,F102&lt;0,F102&gt;E102,G102&lt;=0,INT(G102)&lt;&gt;G102,H102=""),"入力エラー：日付・従業員・方法・価額・食数・証憑を確認",E102*G102))</f>
        <v/>
      </c>
      <c r="J102" t="str" s="12">
        <f>IF(COUNTA(A102:H102)=0,"",IF(OR(NOT(ISNUMBER(A102)),B102="",C102="",AND(D102&lt;&gt;"現物",D102&lt;&gt;"現金補助"),COUNT(E102:G102)&lt;&gt;3,E102&lt;=0,F102&lt;0,F102&gt;E102,G102&lt;=0,INT(G102)&lt;&gt;G102,H102=""),"入力エラー：提供記録",F102*G102))</f>
        <v/>
      </c>
      <c r="K102" t="str" s="12">
        <f>IF(COUNTA(A102:H102)=0,"",IF(OR(NOT(ISNUMBER(A102)),B102="",C102="",AND(D102&lt;&gt;"現物",D102&lt;&gt;"現金補助"),COUNT(E102:G102)&lt;&gt;3,E102&lt;=0,F102&lt;0,F102&gt;E102,G102&lt;=0,INT(G102)&lt;&gt;G102,H102=""),"入力エラー：提供記録",(E102-F102)*G102))</f>
        <v/>
      </c>
      <c r="L102" t="str" s="11">
        <f>IF(COUNTA(A102:H102)=0,"",IF(OR(NOT(ISNUMBER(A102)),B102="",C102="",AND(D102&lt;&gt;"現物",D102&lt;&gt;"現金補助"),COUNT(E102:G102)&lt;&gt;3,E102&lt;=0,F102&lt;0,F102&gt;E102,G102&lt;=0,INT(G102)&lt;&gt;G102,H102=""),"入力エラー：提供記録",F102/E102))</f>
        <v/>
      </c>
      <c r="M102" t="str" s="5">
        <f>IF(COUNTA(A102:H102)=0,"",IF(OR(NOT(ISNUMBER(A102)),B102="",C102="",AND(D102&lt;&gt;"現物",D102&lt;&gt;"現金補助"),COUNT(E102:G102)&lt;&gt;3,E102&lt;=0,F102&lt;0,F102&gt;E102,G102&lt;=0,INT(G102)&lt;&gt;G102,H102=""),"入力エラー：提供記録",IF(D102="現金補助","現金補助：原則給与。深夜勤務例外は1食650円以下等を専門家確認","現物：月次で2条件確認")))</f>
        <v/>
      </c>
    </row>
    <row r="103">
      <c r="A103" s="17"/>
      <c r="B103" s="4"/>
      <c r="C103" s="4"/>
      <c r="D103" s="4"/>
      <c r="E103" s="9"/>
      <c r="F103" s="9"/>
      <c r="G103" s="10"/>
      <c r="H103" s="4"/>
      <c r="I103" t="str" s="12">
        <f>IF(COUNTA(A103:H103)=0,"",IF(OR(NOT(ISNUMBER(A103)),B103="",C103="",AND(D103&lt;&gt;"現物",D103&lt;&gt;"現金補助"),COUNT(E103:G103)&lt;&gt;3,E103&lt;=0,F103&lt;0,F103&gt;E103,G103&lt;=0,INT(G103)&lt;&gt;G103,H103=""),"入力エラー：日付・従業員・方法・価額・食数・証憑を確認",E103*G103))</f>
        <v/>
      </c>
      <c r="J103" t="str" s="12">
        <f>IF(COUNTA(A103:H103)=0,"",IF(OR(NOT(ISNUMBER(A103)),B103="",C103="",AND(D103&lt;&gt;"現物",D103&lt;&gt;"現金補助"),COUNT(E103:G103)&lt;&gt;3,E103&lt;=0,F103&lt;0,F103&gt;E103,G103&lt;=0,INT(G103)&lt;&gt;G103,H103=""),"入力エラー：提供記録",F103*G103))</f>
        <v/>
      </c>
      <c r="K103" t="str" s="12">
        <f>IF(COUNTA(A103:H103)=0,"",IF(OR(NOT(ISNUMBER(A103)),B103="",C103="",AND(D103&lt;&gt;"現物",D103&lt;&gt;"現金補助"),COUNT(E103:G103)&lt;&gt;3,E103&lt;=0,F103&lt;0,F103&gt;E103,G103&lt;=0,INT(G103)&lt;&gt;G103,H103=""),"入力エラー：提供記録",(E103-F103)*G103))</f>
        <v/>
      </c>
      <c r="L103" t="str" s="11">
        <f>IF(COUNTA(A103:H103)=0,"",IF(OR(NOT(ISNUMBER(A103)),B103="",C103="",AND(D103&lt;&gt;"現物",D103&lt;&gt;"現金補助"),COUNT(E103:G103)&lt;&gt;3,E103&lt;=0,F103&lt;0,F103&gt;E103,G103&lt;=0,INT(G103)&lt;&gt;G103,H103=""),"入力エラー：提供記録",F103/E103))</f>
        <v/>
      </c>
      <c r="M103" t="str" s="5">
        <f>IF(COUNTA(A103:H103)=0,"",IF(OR(NOT(ISNUMBER(A103)),B103="",C103="",AND(D103&lt;&gt;"現物",D103&lt;&gt;"現金補助"),COUNT(E103:G103)&lt;&gt;3,E103&lt;=0,F103&lt;0,F103&gt;E103,G103&lt;=0,INT(G103)&lt;&gt;G103,H103=""),"入力エラー：提供記録",IF(D103="現金補助","現金補助：原則給与。深夜勤務例外は1食650円以下等を専門家確認","現物：月次で2条件確認")))</f>
        <v/>
      </c>
    </row>
    <row r="104">
      <c r="A104" s="17"/>
      <c r="B104" s="4"/>
      <c r="C104" s="4"/>
      <c r="D104" s="4"/>
      <c r="E104" s="9"/>
      <c r="F104" s="9"/>
      <c r="G104" s="10"/>
      <c r="H104" s="4"/>
      <c r="I104" t="str" s="12">
        <f>IF(COUNTA(A104:H104)=0,"",IF(OR(NOT(ISNUMBER(A104)),B104="",C104="",AND(D104&lt;&gt;"現物",D104&lt;&gt;"現金補助"),COUNT(E104:G104)&lt;&gt;3,E104&lt;=0,F104&lt;0,F104&gt;E104,G104&lt;=0,INT(G104)&lt;&gt;G104,H104=""),"入力エラー：日付・従業員・方法・価額・食数・証憑を確認",E104*G104))</f>
        <v/>
      </c>
      <c r="J104" t="str" s="12">
        <f>IF(COUNTA(A104:H104)=0,"",IF(OR(NOT(ISNUMBER(A104)),B104="",C104="",AND(D104&lt;&gt;"現物",D104&lt;&gt;"現金補助"),COUNT(E104:G104)&lt;&gt;3,E104&lt;=0,F104&lt;0,F104&gt;E104,G104&lt;=0,INT(G104)&lt;&gt;G104,H104=""),"入力エラー：提供記録",F104*G104))</f>
        <v/>
      </c>
      <c r="K104" t="str" s="12">
        <f>IF(COUNTA(A104:H104)=0,"",IF(OR(NOT(ISNUMBER(A104)),B104="",C104="",AND(D104&lt;&gt;"現物",D104&lt;&gt;"現金補助"),COUNT(E104:G104)&lt;&gt;3,E104&lt;=0,F104&lt;0,F104&gt;E104,G104&lt;=0,INT(G104)&lt;&gt;G104,H104=""),"入力エラー：提供記録",(E104-F104)*G104))</f>
        <v/>
      </c>
      <c r="L104" t="str" s="11">
        <f>IF(COUNTA(A104:H104)=0,"",IF(OR(NOT(ISNUMBER(A104)),B104="",C104="",AND(D104&lt;&gt;"現物",D104&lt;&gt;"現金補助"),COUNT(E104:G104)&lt;&gt;3,E104&lt;=0,F104&lt;0,F104&gt;E104,G104&lt;=0,INT(G104)&lt;&gt;G104,H104=""),"入力エラー：提供記録",F104/E104))</f>
        <v/>
      </c>
      <c r="M104" t="str" s="5">
        <f>IF(COUNTA(A104:H104)=0,"",IF(OR(NOT(ISNUMBER(A104)),B104="",C104="",AND(D104&lt;&gt;"現物",D104&lt;&gt;"現金補助"),COUNT(E104:G104)&lt;&gt;3,E104&lt;=0,F104&lt;0,F104&gt;E104,G104&lt;=0,INT(G104)&lt;&gt;G104,H104=""),"入力エラー：提供記録",IF(D104="現金補助","現金補助：原則給与。深夜勤務例外は1食650円以下等を専門家確認","現物：月次で2条件確認")))</f>
        <v/>
      </c>
    </row>
    <row r="105">
      <c r="A105" s="17"/>
      <c r="B105" s="4"/>
      <c r="C105" s="4"/>
      <c r="D105" s="4"/>
      <c r="E105" s="9"/>
      <c r="F105" s="9"/>
      <c r="G105" s="10"/>
      <c r="H105" s="4"/>
      <c r="I105" t="str" s="12">
        <f>IF(COUNTA(A105:H105)=0,"",IF(OR(NOT(ISNUMBER(A105)),B105="",C105="",AND(D105&lt;&gt;"現物",D105&lt;&gt;"現金補助"),COUNT(E105:G105)&lt;&gt;3,E105&lt;=0,F105&lt;0,F105&gt;E105,G105&lt;=0,INT(G105)&lt;&gt;G105,H105=""),"入力エラー：日付・従業員・方法・価額・食数・証憑を確認",E105*G105))</f>
        <v/>
      </c>
      <c r="J105" t="str" s="12">
        <f>IF(COUNTA(A105:H105)=0,"",IF(OR(NOT(ISNUMBER(A105)),B105="",C105="",AND(D105&lt;&gt;"現物",D105&lt;&gt;"現金補助"),COUNT(E105:G105)&lt;&gt;3,E105&lt;=0,F105&lt;0,F105&gt;E105,G105&lt;=0,INT(G105)&lt;&gt;G105,H105=""),"入力エラー：提供記録",F105*G105))</f>
        <v/>
      </c>
      <c r="K105" t="str" s="12">
        <f>IF(COUNTA(A105:H105)=0,"",IF(OR(NOT(ISNUMBER(A105)),B105="",C105="",AND(D105&lt;&gt;"現物",D105&lt;&gt;"現金補助"),COUNT(E105:G105)&lt;&gt;3,E105&lt;=0,F105&lt;0,F105&gt;E105,G105&lt;=0,INT(G105)&lt;&gt;G105,H105=""),"入力エラー：提供記録",(E105-F105)*G105))</f>
        <v/>
      </c>
      <c r="L105" t="str" s="11">
        <f>IF(COUNTA(A105:H105)=0,"",IF(OR(NOT(ISNUMBER(A105)),B105="",C105="",AND(D105&lt;&gt;"現物",D105&lt;&gt;"現金補助"),COUNT(E105:G105)&lt;&gt;3,E105&lt;=0,F105&lt;0,F105&gt;E105,G105&lt;=0,INT(G105)&lt;&gt;G105,H105=""),"入力エラー：提供記録",F105/E105))</f>
        <v/>
      </c>
      <c r="M105" t="str" s="5">
        <f>IF(COUNTA(A105:H105)=0,"",IF(OR(NOT(ISNUMBER(A105)),B105="",C105="",AND(D105&lt;&gt;"現物",D105&lt;&gt;"現金補助"),COUNT(E105:G105)&lt;&gt;3,E105&lt;=0,F105&lt;0,F105&gt;E105,G105&lt;=0,INT(G105)&lt;&gt;G105,H105=""),"入力エラー：提供記録",IF(D105="現金補助","現金補助：原則給与。深夜勤務例外は1食650円以下等を専門家確認","現物：月次で2条件確認")))</f>
        <v/>
      </c>
    </row>
    <row r="106">
      <c r="A106" s="17"/>
      <c r="B106" s="4"/>
      <c r="C106" s="4"/>
      <c r="D106" s="4"/>
      <c r="E106" s="9"/>
      <c r="F106" s="9"/>
      <c r="G106" s="10"/>
      <c r="H106" s="4"/>
      <c r="I106" t="str" s="12">
        <f>IF(COUNTA(A106:H106)=0,"",IF(OR(NOT(ISNUMBER(A106)),B106="",C106="",AND(D106&lt;&gt;"現物",D106&lt;&gt;"現金補助"),COUNT(E106:G106)&lt;&gt;3,E106&lt;=0,F106&lt;0,F106&gt;E106,G106&lt;=0,INT(G106)&lt;&gt;G106,H106=""),"入力エラー：日付・従業員・方法・価額・食数・証憑を確認",E106*G106))</f>
        <v/>
      </c>
      <c r="J106" t="str" s="12">
        <f>IF(COUNTA(A106:H106)=0,"",IF(OR(NOT(ISNUMBER(A106)),B106="",C106="",AND(D106&lt;&gt;"現物",D106&lt;&gt;"現金補助"),COUNT(E106:G106)&lt;&gt;3,E106&lt;=0,F106&lt;0,F106&gt;E106,G106&lt;=0,INT(G106)&lt;&gt;G106,H106=""),"入力エラー：提供記録",F106*G106))</f>
        <v/>
      </c>
      <c r="K106" t="str" s="12">
        <f>IF(COUNTA(A106:H106)=0,"",IF(OR(NOT(ISNUMBER(A106)),B106="",C106="",AND(D106&lt;&gt;"現物",D106&lt;&gt;"現金補助"),COUNT(E106:G106)&lt;&gt;3,E106&lt;=0,F106&lt;0,F106&gt;E106,G106&lt;=0,INT(G106)&lt;&gt;G106,H106=""),"入力エラー：提供記録",(E106-F106)*G106))</f>
        <v/>
      </c>
      <c r="L106" t="str" s="11">
        <f>IF(COUNTA(A106:H106)=0,"",IF(OR(NOT(ISNUMBER(A106)),B106="",C106="",AND(D106&lt;&gt;"現物",D106&lt;&gt;"現金補助"),COUNT(E106:G106)&lt;&gt;3,E106&lt;=0,F106&lt;0,F106&gt;E106,G106&lt;=0,INT(G106)&lt;&gt;G106,H106=""),"入力エラー：提供記録",F106/E106))</f>
        <v/>
      </c>
      <c r="M106" t="str" s="5">
        <f>IF(COUNTA(A106:H106)=0,"",IF(OR(NOT(ISNUMBER(A106)),B106="",C106="",AND(D106&lt;&gt;"現物",D106&lt;&gt;"現金補助"),COUNT(E106:G106)&lt;&gt;3,E106&lt;=0,F106&lt;0,F106&gt;E106,G106&lt;=0,INT(G106)&lt;&gt;G106,H106=""),"入力エラー：提供記録",IF(D106="現金補助","現金補助：原則給与。深夜勤務例外は1食650円以下等を専門家確認","現物：月次で2条件確認")))</f>
        <v/>
      </c>
    </row>
  </sheetData>
  <autoFilter ref="A6:M106"/>
  <mergeCells count="3">
    <mergeCell ref="A1:M1"/>
    <mergeCell ref="A2:M2"/>
    <mergeCell ref="A4:M4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6" topLeftCell="A7" activePane="bottomRight" state="frozen"/>
    </sheetView>
  </sheetViews>
  <sheetFormatPr defaultRowHeight="18"/>
  <cols>
    <col min="1" max="1" width="14" customWidth="1"/>
    <col min="2" max="2" width="18" customWidth="1"/>
    <col min="3" max="3" width="12" customWidth="1"/>
    <col min="4" max="4" width="17" customWidth="1"/>
    <col min="5" max="5" width="17" customWidth="1"/>
    <col min="6" max="6" width="15" customWidth="1"/>
    <col min="7" max="7" width="14" customWidth="1"/>
    <col min="8" max="8" width="14" customWidth="1"/>
    <col min="9" max="9" width="17" customWidth="1"/>
    <col min="10" max="10" width="42" customWidth="1"/>
    <col min="11" max="11" width="42" customWidth="1"/>
  </cols>
  <sheetData>
    <row r="1" ht="28" customHeight="1">
      <c r="A1" t="inlineStr" s="1">
        <is>
          <t xml:space="preserve">従業員別の月次確認</t>
        </is>
      </c>
    </row>
    <row r="2" ht="30" customHeight="1">
      <c r="A2" t="inlineStr" s="7">
        <is>
          <t xml:space="preserve">A列へ従業員ID、B列へ氏名を手入力します。B3の対象月だけを日付で集計し、IDと氏名が提供記録と一致しない行はエラーにします。</t>
        </is>
      </c>
    </row>
    <row r="3">
      <c r="A3" t="inlineStr" s="3">
        <is>
          <t xml:space="preserve">対象月（月初日）</t>
        </is>
      </c>
      <c r="B3" s="17">
        <v>46235</v>
      </c>
      <c r="C3" t="inlineStr" s="7">
        <is>
          <t xml:space="preserve">提供記録の金額は税抜で入力。7,500円比較も税抜会社負担額を使用</t>
        </is>
      </c>
    </row>
    <row r="6">
      <c r="A6" t="inlineStr" s="2">
        <is>
          <t xml:space="preserve">従業員ID</t>
        </is>
      </c>
      <c r="B6" t="inlineStr" s="2">
        <is>
          <t xml:space="preserve">氏名</t>
        </is>
      </c>
      <c r="C6" t="inlineStr" s="2">
        <is>
          <t xml:space="preserve">対象月記録数</t>
        </is>
      </c>
      <c r="D6" t="inlineStr" s="2">
        <is>
          <t xml:space="preserve">食事価額合計（税抜）</t>
        </is>
      </c>
      <c r="E6" t="inlineStr" s="2">
        <is>
          <t xml:space="preserve">本人負担合計（税抜）</t>
        </is>
      </c>
      <c r="F6" t="inlineStr" s="2">
        <is>
          <t xml:space="preserve">会社負担（税抜）</t>
        </is>
      </c>
      <c r="G6" t="inlineStr" s="2">
        <is>
          <t xml:space="preserve">本人負担率</t>
        </is>
      </c>
      <c r="H6" t="inlineStr" s="2">
        <is>
          <t xml:space="preserve">50%比較</t>
        </is>
      </c>
      <c r="I6" t="inlineStr" s="2">
        <is>
          <t xml:space="preserve">7,500円比較</t>
        </is>
      </c>
      <c r="J6" t="inlineStr" s="2">
        <is>
          <t xml:space="preserve">現金補助警告</t>
        </is>
      </c>
      <c r="K6" t="inlineStr" s="2">
        <is>
          <t xml:space="preserve">確認補助ステータス</t>
        </is>
      </c>
    </row>
    <row r="7">
      <c r="A7" t="inlineStr" s="4">
        <is>
          <t xml:space="preserve">E001</t>
        </is>
      </c>
      <c r="B7" t="inlineStr" s="4">
        <is>
          <t xml:space="preserve">架空従業員A</t>
        </is>
      </c>
      <c r="C7" s="10">
        <f>IF(COUNTA(A7:B7)=0,"",IF(OR(A7="",B7="",NOT(ISNUMBER($B$3)),DAY($B$3)&lt;&gt;1,COUNTIF($A$7:$A$36,A7)&lt;&gt;1,COUNTIFS('提供記録'!$B$7:$B$106,A7,'提供記録'!$A$7:$A$106,"&gt;="&amp;$B$3,'提供記録'!$A$7:$A$106,"&lt;"&amp;EDATE($B$3,1))=0,COUNTIFS('提供記録'!$B$7:$B$106,A7,'提供記録'!$A$7:$A$106,"&gt;="&amp;$B$3,'提供記録'!$A$7:$A$106,"&lt;"&amp;EDATE($B$3,1),'提供記録'!$I$7:$I$106,"入力エラー*")&gt;0,COUNTIFS('提供記録'!$B$7:$B$106,A7,'提供記録'!$A$7:$A$106,"&gt;="&amp;$B$3,'提供記録'!$A$7:$A$106,"&lt;"&amp;EDATE($B$3,1),'提供記録'!$C$7:$C$106,"&lt;&gt;"&amp;B7)&gt;0),"入力エラー：対象月・ID・氏名・提供記録を確認",COUNTIFS('提供記録'!$B$7:$B$106,A7,'提供記録'!$A$7:$A$106,"&gt;="&amp;$B$3,'提供記録'!$A$7:$A$106,"&lt;"&amp;EDATE($B$3,1))))</f>
        <v>2</v>
      </c>
      <c r="D7" s="12">
        <f>IF(COUNTA(A7:B7)=0,"",IF(OR(A7="",B7="",NOT(ISNUMBER($B$3)),DAY($B$3)&lt;&gt;1,COUNTIF($A$7:$A$36,A7)&lt;&gt;1,COUNTIFS('提供記録'!$B$7:$B$106,A7,'提供記録'!$A$7:$A$106,"&gt;="&amp;$B$3,'提供記録'!$A$7:$A$106,"&lt;"&amp;EDATE($B$3,1))=0,COUNTIFS('提供記録'!$B$7:$B$106,A7,'提供記録'!$A$7:$A$106,"&gt;="&amp;$B$3,'提供記録'!$A$7:$A$106,"&lt;"&amp;EDATE($B$3,1),'提供記録'!$I$7:$I$106,"入力エラー*")&gt;0,COUNTIFS('提供記録'!$B$7:$B$106,A7,'提供記録'!$A$7:$A$106,"&gt;="&amp;$B$3,'提供記録'!$A$7:$A$106,"&lt;"&amp;EDATE($B$3,1),'提供記録'!$C$7:$C$106,"&lt;&gt;"&amp;B7)&gt;0),"入力エラー：月次集計",SUMIFS('提供記録'!$I$7:$I$106,'提供記録'!$B$7:$B$106,A7,'提供記録'!$A$7:$A$106,"&gt;="&amp;$B$3,'提供記録'!$A$7:$A$106,"&lt;"&amp;EDATE($B$3,1))))</f>
        <v>10000</v>
      </c>
      <c r="E7" s="12">
        <f>IF(COUNTA(A7:B7)=0,"",IF(OR(A7="",B7="",NOT(ISNUMBER($B$3)),DAY($B$3)&lt;&gt;1,COUNTIF($A$7:$A$36,A7)&lt;&gt;1,COUNTIFS('提供記録'!$B$7:$B$106,A7,'提供記録'!$A$7:$A$106,"&gt;="&amp;$B$3,'提供記録'!$A$7:$A$106,"&lt;"&amp;EDATE($B$3,1))=0,COUNTIFS('提供記録'!$B$7:$B$106,A7,'提供記録'!$A$7:$A$106,"&gt;="&amp;$B$3,'提供記録'!$A$7:$A$106,"&lt;"&amp;EDATE($B$3,1),'提供記録'!$I$7:$I$106,"入力エラー*")&gt;0,COUNTIFS('提供記録'!$B$7:$B$106,A7,'提供記録'!$A$7:$A$106,"&gt;="&amp;$B$3,'提供記録'!$A$7:$A$106,"&lt;"&amp;EDATE($B$3,1),'提供記録'!$C$7:$C$106,"&lt;&gt;"&amp;B7)&gt;0),"入力エラー：月次集計",SUMIFS('提供記録'!$J$7:$J$106,'提供記録'!$B$7:$B$106,A7,'提供記録'!$A$7:$A$106,"&gt;="&amp;$B$3,'提供記録'!$A$7:$A$106,"&lt;"&amp;EDATE($B$3,1))))</f>
        <v>5200</v>
      </c>
      <c r="F7" s="12">
        <f>IF(COUNTA(A7:B7)=0,"",IF(OR(A7="",B7="",NOT(ISNUMBER($B$3)),DAY($B$3)&lt;&gt;1,COUNTIF($A$7:$A$36,A7)&lt;&gt;1,COUNTIFS('提供記録'!$B$7:$B$106,A7,'提供記録'!$A$7:$A$106,"&gt;="&amp;$B$3,'提供記録'!$A$7:$A$106,"&lt;"&amp;EDATE($B$3,1))=0,COUNTIFS('提供記録'!$B$7:$B$106,A7,'提供記録'!$A$7:$A$106,"&gt;="&amp;$B$3,'提供記録'!$A$7:$A$106,"&lt;"&amp;EDATE($B$3,1),'提供記録'!$I$7:$I$106,"入力エラー*")&gt;0,COUNTIFS('提供記録'!$B$7:$B$106,A7,'提供記録'!$A$7:$A$106,"&gt;="&amp;$B$3,'提供記録'!$A$7:$A$106,"&lt;"&amp;EDATE($B$3,1),'提供記録'!$C$7:$C$106,"&lt;&gt;"&amp;B7)&gt;0),"入力エラー：月次集計",SUMIFS('提供記録'!$K$7:$K$106,'提供記録'!$B$7:$B$106,A7,'提供記録'!$A$7:$A$106,"&gt;="&amp;$B$3,'提供記録'!$A$7:$A$106,"&lt;"&amp;EDATE($B$3,1))))</f>
        <v>4800</v>
      </c>
      <c r="G7" s="11">
        <f>IF(COUNTA(A7:B7)=0,"",IF(OR(A7="",B7="",NOT(ISNUMBER($B$3)),DAY($B$3)&lt;&gt;1,COUNTIF($A$7:$A$36,A7)&lt;&gt;1,COUNTIFS('提供記録'!$B$7:$B$106,A7,'提供記録'!$A$7:$A$106,"&gt;="&amp;$B$3,'提供記録'!$A$7:$A$106,"&lt;"&amp;EDATE($B$3,1))=0,COUNTIFS('提供記録'!$B$7:$B$106,A7,'提供記録'!$A$7:$A$106,"&gt;="&amp;$B$3,'提供記録'!$A$7:$A$106,"&lt;"&amp;EDATE($B$3,1),'提供記録'!$I$7:$I$106,"入力エラー*")&gt;0,COUNTIFS('提供記録'!$B$7:$B$106,A7,'提供記録'!$A$7:$A$106,"&gt;="&amp;$B$3,'提供記録'!$A$7:$A$106,"&lt;"&amp;EDATE($B$3,1),'提供記録'!$C$7:$C$106,"&lt;&gt;"&amp;B7)&gt;0),"入力エラー：月次集計",IF(OR(NOT(ISNUMBER(D7)),D7&lt;=0,NOT(ISNUMBER(E7))),"入力エラー：合計を確認",E7/D7)))</f>
        <v>0.52</v>
      </c>
      <c r="H7" t="str" s="5">
        <f>IF(COUNTA(A7:B7)=0,"",IF(OR(A7="",B7="",NOT(ISNUMBER($B$3)),DAY($B$3)&lt;&gt;1,COUNTIF($A$7:$A$36,A7)&lt;&gt;1,COUNTIFS('提供記録'!$B$7:$B$106,A7,'提供記録'!$A$7:$A$106,"&gt;="&amp;$B$3,'提供記録'!$A$7:$A$106,"&lt;"&amp;EDATE($B$3,1))=0,COUNTIFS('提供記録'!$B$7:$B$106,A7,'提供記録'!$A$7:$A$106,"&gt;="&amp;$B$3,'提供記録'!$A$7:$A$106,"&lt;"&amp;EDATE($B$3,1),'提供記録'!$I$7:$I$106,"入力エラー*")&gt;0,COUNTIFS('提供記録'!$B$7:$B$106,A7,'提供記録'!$A$7:$A$106,"&gt;="&amp;$B$3,'提供記録'!$A$7:$A$106,"&lt;"&amp;EDATE($B$3,1),'提供記録'!$C$7:$C$106,"&lt;&gt;"&amp;B7)&gt;0),"入力エラー：月次集計",IF(NOT(ISNUMBER(G7)),"入力エラー：負担率",IF(G7&gt;=0.5,"50%以上","50%未満"))))</f>
        <v>50%以上</v>
      </c>
      <c r="I7" t="str" s="5">
        <f>IF(COUNTA(A7:B7)=0,"",IF(OR(A7="",B7="",NOT(ISNUMBER($B$3)),DAY($B$3)&lt;&gt;1,COUNTIF($A$7:$A$36,A7)&lt;&gt;1,COUNTIFS('提供記録'!$B$7:$B$106,A7,'提供記録'!$A$7:$A$106,"&gt;="&amp;$B$3,'提供記録'!$A$7:$A$106,"&lt;"&amp;EDATE($B$3,1))=0,COUNTIFS('提供記録'!$B$7:$B$106,A7,'提供記録'!$A$7:$A$106,"&gt;="&amp;$B$3,'提供記録'!$A$7:$A$106,"&lt;"&amp;EDATE($B$3,1),'提供記録'!$I$7:$I$106,"入力エラー*")&gt;0,COUNTIFS('提供記録'!$B$7:$B$106,A7,'提供記録'!$A$7:$A$106,"&gt;="&amp;$B$3,'提供記録'!$A$7:$A$106,"&lt;"&amp;EDATE($B$3,1),'提供記録'!$C$7:$C$106,"&lt;&gt;"&amp;B7)&gt;0),"入力エラー：月次集計",IF(NOT(ISNUMBER(F7)),"入力エラー：会社負担",IF(F7&lt;=7500,"7,500円以下","7,500円超"))))</f>
        <v>7,500円以下</v>
      </c>
      <c r="J7" t="str" s="5">
        <f>IF(COUNTA(A7:B7)=0,"",IF(OR(A7="",B7="",NOT(ISNUMBER($B$3)),DAY($B$3)&lt;&gt;1,COUNTIF($A$7:$A$36,A7)&lt;&gt;1,COUNTIFS('提供記録'!$B$7:$B$106,A7,'提供記録'!$A$7:$A$106,"&gt;="&amp;$B$3,'提供記録'!$A$7:$A$106,"&lt;"&amp;EDATE($B$3,1))=0,COUNTIFS('提供記録'!$B$7:$B$106,A7,'提供記録'!$A$7:$A$106,"&gt;="&amp;$B$3,'提供記録'!$A$7:$A$106,"&lt;"&amp;EDATE($B$3,1),'提供記録'!$I$7:$I$106,"入力エラー*")&gt;0,COUNTIFS('提供記録'!$B$7:$B$106,A7,'提供記録'!$A$7:$A$106,"&gt;="&amp;$B$3,'提供記録'!$A$7:$A$106,"&lt;"&amp;EDATE($B$3,1),'提供記録'!$C$7:$C$106,"&lt;&gt;"&amp;B7)&gt;0),"入力エラー：月次集計",IF(COUNTIFS('提供記録'!$B$7:$B$106,A7,'提供記録'!$A$7:$A$106,"&gt;="&amp;$B$3,'提供記録'!$A$7:$A$106,"&lt;"&amp;EDATE($B$3,1),'提供記録'!$D$7:$D$106,"現金補助")&gt;0,"現金補助あり：原則給与。深夜勤務例外は1食650円以下等を専門家確認","現物のみ")))</f>
        <v>現物のみ</v>
      </c>
      <c r="K7" t="str" s="5">
        <f>IF(COUNTA(A7:B7)=0,"",IF(OR(A7="",B7="",NOT(ISNUMBER($B$3)),DAY($B$3)&lt;&gt;1,COUNTIF($A$7:$A$36,A7)&lt;&gt;1,COUNTIFS('提供記録'!$B$7:$B$106,A7,'提供記録'!$A$7:$A$106,"&gt;="&amp;$B$3,'提供記録'!$A$7:$A$106,"&lt;"&amp;EDATE($B$3,1))=0,COUNTIFS('提供記録'!$B$7:$B$106,A7,'提供記録'!$A$7:$A$106,"&gt;="&amp;$B$3,'提供記録'!$A$7:$A$106,"&lt;"&amp;EDATE($B$3,1),'提供記録'!$I$7:$I$106,"入力エラー*")&gt;0,COUNTIFS('提供記録'!$B$7:$B$106,A7,'提供記録'!$A$7:$A$106,"&gt;="&amp;$B$3,'提供記録'!$A$7:$A$106,"&lt;"&amp;EDATE($B$3,1),'提供記録'!$C$7:$C$106,"&lt;&gt;"&amp;B7)&gt;0),"入力エラー：月次集計",IF(LEFT(J7,4)="現金補助","確認補助：現金補助を税理士確認",IF(AND(G7&gt;=0.5,F7&lt;=7500),"確認補助：2条件を記録上満たす（結論ではない）","確認補助：食事価額−本人負担は給与扱い候補"))))</f>
        <v>確認補助：2条件を記録上満たす（結論ではない）</v>
      </c>
    </row>
    <row r="8">
      <c r="A8" t="inlineStr" s="4">
        <is>
          <t xml:space="preserve">E002</t>
        </is>
      </c>
      <c r="B8" t="inlineStr" s="4">
        <is>
          <t xml:space="preserve">架空従業員B</t>
        </is>
      </c>
      <c r="C8" s="10">
        <f>IF(COUNTA(A8:B8)=0,"",IF(OR(A8="",B8="",NOT(ISNUMBER($B$3)),DAY($B$3)&lt;&gt;1,COUNTIF($A$7:$A$36,A8)&lt;&gt;1,COUNTIFS('提供記録'!$B$7:$B$106,A8,'提供記録'!$A$7:$A$106,"&gt;="&amp;$B$3,'提供記録'!$A$7:$A$106,"&lt;"&amp;EDATE($B$3,1))=0,COUNTIFS('提供記録'!$B$7:$B$106,A8,'提供記録'!$A$7:$A$106,"&gt;="&amp;$B$3,'提供記録'!$A$7:$A$106,"&lt;"&amp;EDATE($B$3,1),'提供記録'!$I$7:$I$106,"入力エラー*")&gt;0,COUNTIFS('提供記録'!$B$7:$B$106,A8,'提供記録'!$A$7:$A$106,"&gt;="&amp;$B$3,'提供記録'!$A$7:$A$106,"&lt;"&amp;EDATE($B$3,1),'提供記録'!$C$7:$C$106,"&lt;&gt;"&amp;B8)&gt;0),"入力エラー：対象月・ID・氏名・提供記録を確認",COUNTIFS('提供記録'!$B$7:$B$106,A8,'提供記録'!$A$7:$A$106,"&gt;="&amp;$B$3,'提供記録'!$A$7:$A$106,"&lt;"&amp;EDATE($B$3,1))))</f>
        <v>1</v>
      </c>
      <c r="D8" s="12">
        <f>IF(COUNTA(A8:B8)=0,"",IF(OR(A8="",B8="",NOT(ISNUMBER($B$3)),DAY($B$3)&lt;&gt;1,COUNTIF($A$7:$A$36,A8)&lt;&gt;1,COUNTIFS('提供記録'!$B$7:$B$106,A8,'提供記録'!$A$7:$A$106,"&gt;="&amp;$B$3,'提供記録'!$A$7:$A$106,"&lt;"&amp;EDATE($B$3,1))=0,COUNTIFS('提供記録'!$B$7:$B$106,A8,'提供記録'!$A$7:$A$106,"&gt;="&amp;$B$3,'提供記録'!$A$7:$A$106,"&lt;"&amp;EDATE($B$3,1),'提供記録'!$I$7:$I$106,"入力エラー*")&gt;0,COUNTIFS('提供記録'!$B$7:$B$106,A8,'提供記録'!$A$7:$A$106,"&gt;="&amp;$B$3,'提供記録'!$A$7:$A$106,"&lt;"&amp;EDATE($B$3,1),'提供記録'!$C$7:$C$106,"&lt;&gt;"&amp;B8)&gt;0),"入力エラー：月次集計",SUMIFS('提供記録'!$I$7:$I$106,'提供記録'!$B$7:$B$106,A8,'提供記録'!$A$7:$A$106,"&gt;="&amp;$B$3,'提供記録'!$A$7:$A$106,"&lt;"&amp;EDATE($B$3,1))))</f>
        <v>8000</v>
      </c>
      <c r="E8" s="12">
        <f>IF(COUNTA(A8:B8)=0,"",IF(OR(A8="",B8="",NOT(ISNUMBER($B$3)),DAY($B$3)&lt;&gt;1,COUNTIF($A$7:$A$36,A8)&lt;&gt;1,COUNTIFS('提供記録'!$B$7:$B$106,A8,'提供記録'!$A$7:$A$106,"&gt;="&amp;$B$3,'提供記録'!$A$7:$A$106,"&lt;"&amp;EDATE($B$3,1))=0,COUNTIFS('提供記録'!$B$7:$B$106,A8,'提供記録'!$A$7:$A$106,"&gt;="&amp;$B$3,'提供記録'!$A$7:$A$106,"&lt;"&amp;EDATE($B$3,1),'提供記録'!$I$7:$I$106,"入力エラー*")&gt;0,COUNTIFS('提供記録'!$B$7:$B$106,A8,'提供記録'!$A$7:$A$106,"&gt;="&amp;$B$3,'提供記録'!$A$7:$A$106,"&lt;"&amp;EDATE($B$3,1),'提供記録'!$C$7:$C$106,"&lt;&gt;"&amp;B8)&gt;0),"入力エラー：月次集計",SUMIFS('提供記録'!$J$7:$J$106,'提供記録'!$B$7:$B$106,A8,'提供記録'!$A$7:$A$106,"&gt;="&amp;$B$3,'提供記録'!$A$7:$A$106,"&lt;"&amp;EDATE($B$3,1))))</f>
        <v>3200</v>
      </c>
      <c r="F8" s="12">
        <f>IF(COUNTA(A8:B8)=0,"",IF(OR(A8="",B8="",NOT(ISNUMBER($B$3)),DAY($B$3)&lt;&gt;1,COUNTIF($A$7:$A$36,A8)&lt;&gt;1,COUNTIFS('提供記録'!$B$7:$B$106,A8,'提供記録'!$A$7:$A$106,"&gt;="&amp;$B$3,'提供記録'!$A$7:$A$106,"&lt;"&amp;EDATE($B$3,1))=0,COUNTIFS('提供記録'!$B$7:$B$106,A8,'提供記録'!$A$7:$A$106,"&gt;="&amp;$B$3,'提供記録'!$A$7:$A$106,"&lt;"&amp;EDATE($B$3,1),'提供記録'!$I$7:$I$106,"入力エラー*")&gt;0,COUNTIFS('提供記録'!$B$7:$B$106,A8,'提供記録'!$A$7:$A$106,"&gt;="&amp;$B$3,'提供記録'!$A$7:$A$106,"&lt;"&amp;EDATE($B$3,1),'提供記録'!$C$7:$C$106,"&lt;&gt;"&amp;B8)&gt;0),"入力エラー：月次集計",SUMIFS('提供記録'!$K$7:$K$106,'提供記録'!$B$7:$B$106,A8,'提供記録'!$A$7:$A$106,"&gt;="&amp;$B$3,'提供記録'!$A$7:$A$106,"&lt;"&amp;EDATE($B$3,1))))</f>
        <v>4800</v>
      </c>
      <c r="G8" s="11">
        <f>IF(COUNTA(A8:B8)=0,"",IF(OR(A8="",B8="",NOT(ISNUMBER($B$3)),DAY($B$3)&lt;&gt;1,COUNTIF($A$7:$A$36,A8)&lt;&gt;1,COUNTIFS('提供記録'!$B$7:$B$106,A8,'提供記録'!$A$7:$A$106,"&gt;="&amp;$B$3,'提供記録'!$A$7:$A$106,"&lt;"&amp;EDATE($B$3,1))=0,COUNTIFS('提供記録'!$B$7:$B$106,A8,'提供記録'!$A$7:$A$106,"&gt;="&amp;$B$3,'提供記録'!$A$7:$A$106,"&lt;"&amp;EDATE($B$3,1),'提供記録'!$I$7:$I$106,"入力エラー*")&gt;0,COUNTIFS('提供記録'!$B$7:$B$106,A8,'提供記録'!$A$7:$A$106,"&gt;="&amp;$B$3,'提供記録'!$A$7:$A$106,"&lt;"&amp;EDATE($B$3,1),'提供記録'!$C$7:$C$106,"&lt;&gt;"&amp;B8)&gt;0),"入力エラー：月次集計",IF(OR(NOT(ISNUMBER(D8)),D8&lt;=0,NOT(ISNUMBER(E8))),"入力エラー：合計を確認",E8/D8)))</f>
        <v>0.4</v>
      </c>
      <c r="H8" t="str" s="5">
        <f>IF(COUNTA(A8:B8)=0,"",IF(OR(A8="",B8="",NOT(ISNUMBER($B$3)),DAY($B$3)&lt;&gt;1,COUNTIF($A$7:$A$36,A8)&lt;&gt;1,COUNTIFS('提供記録'!$B$7:$B$106,A8,'提供記録'!$A$7:$A$106,"&gt;="&amp;$B$3,'提供記録'!$A$7:$A$106,"&lt;"&amp;EDATE($B$3,1))=0,COUNTIFS('提供記録'!$B$7:$B$106,A8,'提供記録'!$A$7:$A$106,"&gt;="&amp;$B$3,'提供記録'!$A$7:$A$106,"&lt;"&amp;EDATE($B$3,1),'提供記録'!$I$7:$I$106,"入力エラー*")&gt;0,COUNTIFS('提供記録'!$B$7:$B$106,A8,'提供記録'!$A$7:$A$106,"&gt;="&amp;$B$3,'提供記録'!$A$7:$A$106,"&lt;"&amp;EDATE($B$3,1),'提供記録'!$C$7:$C$106,"&lt;&gt;"&amp;B8)&gt;0),"入力エラー：月次集計",IF(NOT(ISNUMBER(G8)),"入力エラー：負担率",IF(G8&gt;=0.5,"50%以上","50%未満"))))</f>
        <v>50%未満</v>
      </c>
      <c r="I8" t="str" s="5">
        <f>IF(COUNTA(A8:B8)=0,"",IF(OR(A8="",B8="",NOT(ISNUMBER($B$3)),DAY($B$3)&lt;&gt;1,COUNTIF($A$7:$A$36,A8)&lt;&gt;1,COUNTIFS('提供記録'!$B$7:$B$106,A8,'提供記録'!$A$7:$A$106,"&gt;="&amp;$B$3,'提供記録'!$A$7:$A$106,"&lt;"&amp;EDATE($B$3,1))=0,COUNTIFS('提供記録'!$B$7:$B$106,A8,'提供記録'!$A$7:$A$106,"&gt;="&amp;$B$3,'提供記録'!$A$7:$A$106,"&lt;"&amp;EDATE($B$3,1),'提供記録'!$I$7:$I$106,"入力エラー*")&gt;0,COUNTIFS('提供記録'!$B$7:$B$106,A8,'提供記録'!$A$7:$A$106,"&gt;="&amp;$B$3,'提供記録'!$A$7:$A$106,"&lt;"&amp;EDATE($B$3,1),'提供記録'!$C$7:$C$106,"&lt;&gt;"&amp;B8)&gt;0),"入力エラー：月次集計",IF(NOT(ISNUMBER(F8)),"入力エラー：会社負担",IF(F8&lt;=7500,"7,500円以下","7,500円超"))))</f>
        <v>7,500円以下</v>
      </c>
      <c r="J8" t="str" s="5">
        <f>IF(COUNTA(A8:B8)=0,"",IF(OR(A8="",B8="",NOT(ISNUMBER($B$3)),DAY($B$3)&lt;&gt;1,COUNTIF($A$7:$A$36,A8)&lt;&gt;1,COUNTIFS('提供記録'!$B$7:$B$106,A8,'提供記録'!$A$7:$A$106,"&gt;="&amp;$B$3,'提供記録'!$A$7:$A$106,"&lt;"&amp;EDATE($B$3,1))=0,COUNTIFS('提供記録'!$B$7:$B$106,A8,'提供記録'!$A$7:$A$106,"&gt;="&amp;$B$3,'提供記録'!$A$7:$A$106,"&lt;"&amp;EDATE($B$3,1),'提供記録'!$I$7:$I$106,"入力エラー*")&gt;0,COUNTIFS('提供記録'!$B$7:$B$106,A8,'提供記録'!$A$7:$A$106,"&gt;="&amp;$B$3,'提供記録'!$A$7:$A$106,"&lt;"&amp;EDATE($B$3,1),'提供記録'!$C$7:$C$106,"&lt;&gt;"&amp;B8)&gt;0),"入力エラー：月次集計",IF(COUNTIFS('提供記録'!$B$7:$B$106,A8,'提供記録'!$A$7:$A$106,"&gt;="&amp;$B$3,'提供記録'!$A$7:$A$106,"&lt;"&amp;EDATE($B$3,1),'提供記録'!$D$7:$D$106,"現金補助")&gt;0,"現金補助あり：原則給与。深夜勤務例外は1食650円以下等を専門家確認","現物のみ")))</f>
        <v>現物のみ</v>
      </c>
      <c r="K8" t="str" s="5">
        <f>IF(COUNTA(A8:B8)=0,"",IF(OR(A8="",B8="",NOT(ISNUMBER($B$3)),DAY($B$3)&lt;&gt;1,COUNTIF($A$7:$A$36,A8)&lt;&gt;1,COUNTIFS('提供記録'!$B$7:$B$106,A8,'提供記録'!$A$7:$A$106,"&gt;="&amp;$B$3,'提供記録'!$A$7:$A$106,"&lt;"&amp;EDATE($B$3,1))=0,COUNTIFS('提供記録'!$B$7:$B$106,A8,'提供記録'!$A$7:$A$106,"&gt;="&amp;$B$3,'提供記録'!$A$7:$A$106,"&lt;"&amp;EDATE($B$3,1),'提供記録'!$I$7:$I$106,"入力エラー*")&gt;0,COUNTIFS('提供記録'!$B$7:$B$106,A8,'提供記録'!$A$7:$A$106,"&gt;="&amp;$B$3,'提供記録'!$A$7:$A$106,"&lt;"&amp;EDATE($B$3,1),'提供記録'!$C$7:$C$106,"&lt;&gt;"&amp;B8)&gt;0),"入力エラー：月次集計",IF(LEFT(J8,4)="現金補助","確認補助：現金補助を税理士確認",IF(AND(G8&gt;=0.5,F8&lt;=7500),"確認補助：2条件を記録上満たす（結論ではない）","確認補助：食事価額−本人負担は給与扱い候補"))))</f>
        <v>確認補助：食事価額−本人負担は給与扱い候補</v>
      </c>
    </row>
    <row r="9">
      <c r="A9" t="inlineStr" s="4">
        <is>
          <t xml:space="preserve">E003</t>
        </is>
      </c>
      <c r="B9" t="inlineStr" s="4">
        <is>
          <t xml:space="preserve">架空従業員C</t>
        </is>
      </c>
      <c r="C9" s="10">
        <f>IF(COUNTA(A9:B9)=0,"",IF(OR(A9="",B9="",NOT(ISNUMBER($B$3)),DAY($B$3)&lt;&gt;1,COUNTIF($A$7:$A$36,A9)&lt;&gt;1,COUNTIFS('提供記録'!$B$7:$B$106,A9,'提供記録'!$A$7:$A$106,"&gt;="&amp;$B$3,'提供記録'!$A$7:$A$106,"&lt;"&amp;EDATE($B$3,1))=0,COUNTIFS('提供記録'!$B$7:$B$106,A9,'提供記録'!$A$7:$A$106,"&gt;="&amp;$B$3,'提供記録'!$A$7:$A$106,"&lt;"&amp;EDATE($B$3,1),'提供記録'!$I$7:$I$106,"入力エラー*")&gt;0,COUNTIFS('提供記録'!$B$7:$B$106,A9,'提供記録'!$A$7:$A$106,"&gt;="&amp;$B$3,'提供記録'!$A$7:$A$106,"&lt;"&amp;EDATE($B$3,1),'提供記録'!$C$7:$C$106,"&lt;&gt;"&amp;B9)&gt;0),"入力エラー：対象月・ID・氏名・提供記録を確認",COUNTIFS('提供記録'!$B$7:$B$106,A9,'提供記録'!$A$7:$A$106,"&gt;="&amp;$B$3,'提供記録'!$A$7:$A$106,"&lt;"&amp;EDATE($B$3,1))))</f>
        <v>1</v>
      </c>
      <c r="D9" s="12">
        <f>IF(COUNTA(A9:B9)=0,"",IF(OR(A9="",B9="",NOT(ISNUMBER($B$3)),DAY($B$3)&lt;&gt;1,COUNTIF($A$7:$A$36,A9)&lt;&gt;1,COUNTIFS('提供記録'!$B$7:$B$106,A9,'提供記録'!$A$7:$A$106,"&gt;="&amp;$B$3,'提供記録'!$A$7:$A$106,"&lt;"&amp;EDATE($B$3,1))=0,COUNTIFS('提供記録'!$B$7:$B$106,A9,'提供記録'!$A$7:$A$106,"&gt;="&amp;$B$3,'提供記録'!$A$7:$A$106,"&lt;"&amp;EDATE($B$3,1),'提供記録'!$I$7:$I$106,"入力エラー*")&gt;0,COUNTIFS('提供記録'!$B$7:$B$106,A9,'提供記録'!$A$7:$A$106,"&gt;="&amp;$B$3,'提供記録'!$A$7:$A$106,"&lt;"&amp;EDATE($B$3,1),'提供記録'!$C$7:$C$106,"&lt;&gt;"&amp;B9)&gt;0),"入力エラー：月次集計",SUMIFS('提供記録'!$I$7:$I$106,'提供記録'!$B$7:$B$106,A9,'提供記録'!$A$7:$A$106,"&gt;="&amp;$B$3,'提供記録'!$A$7:$A$106,"&lt;"&amp;EDATE($B$3,1))))</f>
        <v>3000</v>
      </c>
      <c r="E9" s="12">
        <f>IF(COUNTA(A9:B9)=0,"",IF(OR(A9="",B9="",NOT(ISNUMBER($B$3)),DAY($B$3)&lt;&gt;1,COUNTIF($A$7:$A$36,A9)&lt;&gt;1,COUNTIFS('提供記録'!$B$7:$B$106,A9,'提供記録'!$A$7:$A$106,"&gt;="&amp;$B$3,'提供記録'!$A$7:$A$106,"&lt;"&amp;EDATE($B$3,1))=0,COUNTIFS('提供記録'!$B$7:$B$106,A9,'提供記録'!$A$7:$A$106,"&gt;="&amp;$B$3,'提供記録'!$A$7:$A$106,"&lt;"&amp;EDATE($B$3,1),'提供記録'!$I$7:$I$106,"入力エラー*")&gt;0,COUNTIFS('提供記録'!$B$7:$B$106,A9,'提供記録'!$A$7:$A$106,"&gt;="&amp;$B$3,'提供記録'!$A$7:$A$106,"&lt;"&amp;EDATE($B$3,1),'提供記録'!$C$7:$C$106,"&lt;&gt;"&amp;B9)&gt;0),"入力エラー：月次集計",SUMIFS('提供記録'!$J$7:$J$106,'提供記録'!$B$7:$B$106,A9,'提供記録'!$A$7:$A$106,"&gt;="&amp;$B$3,'提供記録'!$A$7:$A$106,"&lt;"&amp;EDATE($B$3,1))))</f>
        <v>0</v>
      </c>
      <c r="F9" s="12">
        <f>IF(COUNTA(A9:B9)=0,"",IF(OR(A9="",B9="",NOT(ISNUMBER($B$3)),DAY($B$3)&lt;&gt;1,COUNTIF($A$7:$A$36,A9)&lt;&gt;1,COUNTIFS('提供記録'!$B$7:$B$106,A9,'提供記録'!$A$7:$A$106,"&gt;="&amp;$B$3,'提供記録'!$A$7:$A$106,"&lt;"&amp;EDATE($B$3,1))=0,COUNTIFS('提供記録'!$B$7:$B$106,A9,'提供記録'!$A$7:$A$106,"&gt;="&amp;$B$3,'提供記録'!$A$7:$A$106,"&lt;"&amp;EDATE($B$3,1),'提供記録'!$I$7:$I$106,"入力エラー*")&gt;0,COUNTIFS('提供記録'!$B$7:$B$106,A9,'提供記録'!$A$7:$A$106,"&gt;="&amp;$B$3,'提供記録'!$A$7:$A$106,"&lt;"&amp;EDATE($B$3,1),'提供記録'!$C$7:$C$106,"&lt;&gt;"&amp;B9)&gt;0),"入力エラー：月次集計",SUMIFS('提供記録'!$K$7:$K$106,'提供記録'!$B$7:$B$106,A9,'提供記録'!$A$7:$A$106,"&gt;="&amp;$B$3,'提供記録'!$A$7:$A$106,"&lt;"&amp;EDATE($B$3,1))))</f>
        <v>3000</v>
      </c>
      <c r="G9" s="11">
        <f>IF(COUNTA(A9:B9)=0,"",IF(OR(A9="",B9="",NOT(ISNUMBER($B$3)),DAY($B$3)&lt;&gt;1,COUNTIF($A$7:$A$36,A9)&lt;&gt;1,COUNTIFS('提供記録'!$B$7:$B$106,A9,'提供記録'!$A$7:$A$106,"&gt;="&amp;$B$3,'提供記録'!$A$7:$A$106,"&lt;"&amp;EDATE($B$3,1))=0,COUNTIFS('提供記録'!$B$7:$B$106,A9,'提供記録'!$A$7:$A$106,"&gt;="&amp;$B$3,'提供記録'!$A$7:$A$106,"&lt;"&amp;EDATE($B$3,1),'提供記録'!$I$7:$I$106,"入力エラー*")&gt;0,COUNTIFS('提供記録'!$B$7:$B$106,A9,'提供記録'!$A$7:$A$106,"&gt;="&amp;$B$3,'提供記録'!$A$7:$A$106,"&lt;"&amp;EDATE($B$3,1),'提供記録'!$C$7:$C$106,"&lt;&gt;"&amp;B9)&gt;0),"入力エラー：月次集計",IF(OR(NOT(ISNUMBER(D9)),D9&lt;=0,NOT(ISNUMBER(E9))),"入力エラー：合計を確認",E9/D9)))</f>
        <v>0</v>
      </c>
      <c r="H9" t="str" s="5">
        <f>IF(COUNTA(A9:B9)=0,"",IF(OR(A9="",B9="",NOT(ISNUMBER($B$3)),DAY($B$3)&lt;&gt;1,COUNTIF($A$7:$A$36,A9)&lt;&gt;1,COUNTIFS('提供記録'!$B$7:$B$106,A9,'提供記録'!$A$7:$A$106,"&gt;="&amp;$B$3,'提供記録'!$A$7:$A$106,"&lt;"&amp;EDATE($B$3,1))=0,COUNTIFS('提供記録'!$B$7:$B$106,A9,'提供記録'!$A$7:$A$106,"&gt;="&amp;$B$3,'提供記録'!$A$7:$A$106,"&lt;"&amp;EDATE($B$3,1),'提供記録'!$I$7:$I$106,"入力エラー*")&gt;0,COUNTIFS('提供記録'!$B$7:$B$106,A9,'提供記録'!$A$7:$A$106,"&gt;="&amp;$B$3,'提供記録'!$A$7:$A$106,"&lt;"&amp;EDATE($B$3,1),'提供記録'!$C$7:$C$106,"&lt;&gt;"&amp;B9)&gt;0),"入力エラー：月次集計",IF(NOT(ISNUMBER(G9)),"入力エラー：負担率",IF(G9&gt;=0.5,"50%以上","50%未満"))))</f>
        <v>50%未満</v>
      </c>
      <c r="I9" t="str" s="5">
        <f>IF(COUNTA(A9:B9)=0,"",IF(OR(A9="",B9="",NOT(ISNUMBER($B$3)),DAY($B$3)&lt;&gt;1,COUNTIF($A$7:$A$36,A9)&lt;&gt;1,COUNTIFS('提供記録'!$B$7:$B$106,A9,'提供記録'!$A$7:$A$106,"&gt;="&amp;$B$3,'提供記録'!$A$7:$A$106,"&lt;"&amp;EDATE($B$3,1))=0,COUNTIFS('提供記録'!$B$7:$B$106,A9,'提供記録'!$A$7:$A$106,"&gt;="&amp;$B$3,'提供記録'!$A$7:$A$106,"&lt;"&amp;EDATE($B$3,1),'提供記録'!$I$7:$I$106,"入力エラー*")&gt;0,COUNTIFS('提供記録'!$B$7:$B$106,A9,'提供記録'!$A$7:$A$106,"&gt;="&amp;$B$3,'提供記録'!$A$7:$A$106,"&lt;"&amp;EDATE($B$3,1),'提供記録'!$C$7:$C$106,"&lt;&gt;"&amp;B9)&gt;0),"入力エラー：月次集計",IF(NOT(ISNUMBER(F9)),"入力エラー：会社負担",IF(F9&lt;=7500,"7,500円以下","7,500円超"))))</f>
        <v>7,500円以下</v>
      </c>
      <c r="J9" t="str" s="5">
        <f>IF(COUNTA(A9:B9)=0,"",IF(OR(A9="",B9="",NOT(ISNUMBER($B$3)),DAY($B$3)&lt;&gt;1,COUNTIF($A$7:$A$36,A9)&lt;&gt;1,COUNTIFS('提供記録'!$B$7:$B$106,A9,'提供記録'!$A$7:$A$106,"&gt;="&amp;$B$3,'提供記録'!$A$7:$A$106,"&lt;"&amp;EDATE($B$3,1))=0,COUNTIFS('提供記録'!$B$7:$B$106,A9,'提供記録'!$A$7:$A$106,"&gt;="&amp;$B$3,'提供記録'!$A$7:$A$106,"&lt;"&amp;EDATE($B$3,1),'提供記録'!$I$7:$I$106,"入力エラー*")&gt;0,COUNTIFS('提供記録'!$B$7:$B$106,A9,'提供記録'!$A$7:$A$106,"&gt;="&amp;$B$3,'提供記録'!$A$7:$A$106,"&lt;"&amp;EDATE($B$3,1),'提供記録'!$C$7:$C$106,"&lt;&gt;"&amp;B9)&gt;0),"入力エラー：月次集計",IF(COUNTIFS('提供記録'!$B$7:$B$106,A9,'提供記録'!$A$7:$A$106,"&gt;="&amp;$B$3,'提供記録'!$A$7:$A$106,"&lt;"&amp;EDATE($B$3,1),'提供記録'!$D$7:$D$106,"現金補助")&gt;0,"現金補助あり：原則給与。深夜勤務例外は1食650円以下等を専門家確認","現物のみ")))</f>
        <v>現金補助あり：原則給与。深夜勤務例外は1食650円以下等を専門家確認</v>
      </c>
      <c r="K9" t="str" s="5">
        <f>IF(COUNTA(A9:B9)=0,"",IF(OR(A9="",B9="",NOT(ISNUMBER($B$3)),DAY($B$3)&lt;&gt;1,COUNTIF($A$7:$A$36,A9)&lt;&gt;1,COUNTIFS('提供記録'!$B$7:$B$106,A9,'提供記録'!$A$7:$A$106,"&gt;="&amp;$B$3,'提供記録'!$A$7:$A$106,"&lt;"&amp;EDATE($B$3,1))=0,COUNTIFS('提供記録'!$B$7:$B$106,A9,'提供記録'!$A$7:$A$106,"&gt;="&amp;$B$3,'提供記録'!$A$7:$A$106,"&lt;"&amp;EDATE($B$3,1),'提供記録'!$I$7:$I$106,"入力エラー*")&gt;0,COUNTIFS('提供記録'!$B$7:$B$106,A9,'提供記録'!$A$7:$A$106,"&gt;="&amp;$B$3,'提供記録'!$A$7:$A$106,"&lt;"&amp;EDATE($B$3,1),'提供記録'!$C$7:$C$106,"&lt;&gt;"&amp;B9)&gt;0),"入力エラー：月次集計",IF(LEFT(J9,4)="現金補助","確認補助：現金補助を税理士確認",IF(AND(G9&gt;=0.5,F9&lt;=7500),"確認補助：2条件を記録上満たす（結論ではない）","確認補助：食事価額−本人負担は給与扱い候補"))))</f>
        <v>確認補助：現金補助を税理士確認</v>
      </c>
    </row>
    <row r="10">
      <c r="A10" s="4"/>
      <c r="B10" s="4"/>
      <c r="C10" t="str" s="10">
        <f>IF(COUNTA(A10:B10)=0,"",IF(OR(A10="",B10="",NOT(ISNUMBER($B$3)),DAY($B$3)&lt;&gt;1,COUNTIF($A$7:$A$36,A10)&lt;&gt;1,COUNTIFS('提供記録'!$B$7:$B$106,A10,'提供記録'!$A$7:$A$106,"&gt;="&amp;$B$3,'提供記録'!$A$7:$A$106,"&lt;"&amp;EDATE($B$3,1))=0,COUNTIFS('提供記録'!$B$7:$B$106,A10,'提供記録'!$A$7:$A$106,"&gt;="&amp;$B$3,'提供記録'!$A$7:$A$106,"&lt;"&amp;EDATE($B$3,1),'提供記録'!$I$7:$I$106,"入力エラー*")&gt;0,COUNTIFS('提供記録'!$B$7:$B$106,A10,'提供記録'!$A$7:$A$106,"&gt;="&amp;$B$3,'提供記録'!$A$7:$A$106,"&lt;"&amp;EDATE($B$3,1),'提供記録'!$C$7:$C$106,"&lt;&gt;"&amp;B10)&gt;0),"入力エラー：対象月・ID・氏名・提供記録を確認",COUNTIFS('提供記録'!$B$7:$B$106,A10,'提供記録'!$A$7:$A$106,"&gt;="&amp;$B$3,'提供記録'!$A$7:$A$106,"&lt;"&amp;EDATE($B$3,1))))</f>
        <v/>
      </c>
      <c r="D10" t="str" s="12">
        <f>IF(COUNTA(A10:B10)=0,"",IF(OR(A10="",B10="",NOT(ISNUMBER($B$3)),DAY($B$3)&lt;&gt;1,COUNTIF($A$7:$A$36,A10)&lt;&gt;1,COUNTIFS('提供記録'!$B$7:$B$106,A10,'提供記録'!$A$7:$A$106,"&gt;="&amp;$B$3,'提供記録'!$A$7:$A$106,"&lt;"&amp;EDATE($B$3,1))=0,COUNTIFS('提供記録'!$B$7:$B$106,A10,'提供記録'!$A$7:$A$106,"&gt;="&amp;$B$3,'提供記録'!$A$7:$A$106,"&lt;"&amp;EDATE($B$3,1),'提供記録'!$I$7:$I$106,"入力エラー*")&gt;0,COUNTIFS('提供記録'!$B$7:$B$106,A10,'提供記録'!$A$7:$A$106,"&gt;="&amp;$B$3,'提供記録'!$A$7:$A$106,"&lt;"&amp;EDATE($B$3,1),'提供記録'!$C$7:$C$106,"&lt;&gt;"&amp;B10)&gt;0),"入力エラー：月次集計",SUMIFS('提供記録'!$I$7:$I$106,'提供記録'!$B$7:$B$106,A10,'提供記録'!$A$7:$A$106,"&gt;="&amp;$B$3,'提供記録'!$A$7:$A$106,"&lt;"&amp;EDATE($B$3,1))))</f>
        <v/>
      </c>
      <c r="E10" t="str" s="12">
        <f>IF(COUNTA(A10:B10)=0,"",IF(OR(A10="",B10="",NOT(ISNUMBER($B$3)),DAY($B$3)&lt;&gt;1,COUNTIF($A$7:$A$36,A10)&lt;&gt;1,COUNTIFS('提供記録'!$B$7:$B$106,A10,'提供記録'!$A$7:$A$106,"&gt;="&amp;$B$3,'提供記録'!$A$7:$A$106,"&lt;"&amp;EDATE($B$3,1))=0,COUNTIFS('提供記録'!$B$7:$B$106,A10,'提供記録'!$A$7:$A$106,"&gt;="&amp;$B$3,'提供記録'!$A$7:$A$106,"&lt;"&amp;EDATE($B$3,1),'提供記録'!$I$7:$I$106,"入力エラー*")&gt;0,COUNTIFS('提供記録'!$B$7:$B$106,A10,'提供記録'!$A$7:$A$106,"&gt;="&amp;$B$3,'提供記録'!$A$7:$A$106,"&lt;"&amp;EDATE($B$3,1),'提供記録'!$C$7:$C$106,"&lt;&gt;"&amp;B10)&gt;0),"入力エラー：月次集計",SUMIFS('提供記録'!$J$7:$J$106,'提供記録'!$B$7:$B$106,A10,'提供記録'!$A$7:$A$106,"&gt;="&amp;$B$3,'提供記録'!$A$7:$A$106,"&lt;"&amp;EDATE($B$3,1))))</f>
        <v/>
      </c>
      <c r="F10" t="str" s="12">
        <f>IF(COUNTA(A10:B10)=0,"",IF(OR(A10="",B10="",NOT(ISNUMBER($B$3)),DAY($B$3)&lt;&gt;1,COUNTIF($A$7:$A$36,A10)&lt;&gt;1,COUNTIFS('提供記録'!$B$7:$B$106,A10,'提供記録'!$A$7:$A$106,"&gt;="&amp;$B$3,'提供記録'!$A$7:$A$106,"&lt;"&amp;EDATE($B$3,1))=0,COUNTIFS('提供記録'!$B$7:$B$106,A10,'提供記録'!$A$7:$A$106,"&gt;="&amp;$B$3,'提供記録'!$A$7:$A$106,"&lt;"&amp;EDATE($B$3,1),'提供記録'!$I$7:$I$106,"入力エラー*")&gt;0,COUNTIFS('提供記録'!$B$7:$B$106,A10,'提供記録'!$A$7:$A$106,"&gt;="&amp;$B$3,'提供記録'!$A$7:$A$106,"&lt;"&amp;EDATE($B$3,1),'提供記録'!$C$7:$C$106,"&lt;&gt;"&amp;B10)&gt;0),"入力エラー：月次集計",SUMIFS('提供記録'!$K$7:$K$106,'提供記録'!$B$7:$B$106,A10,'提供記録'!$A$7:$A$106,"&gt;="&amp;$B$3,'提供記録'!$A$7:$A$106,"&lt;"&amp;EDATE($B$3,1))))</f>
        <v/>
      </c>
      <c r="G10" t="str" s="11">
        <f>IF(COUNTA(A10:B10)=0,"",IF(OR(A10="",B10="",NOT(ISNUMBER($B$3)),DAY($B$3)&lt;&gt;1,COUNTIF($A$7:$A$36,A10)&lt;&gt;1,COUNTIFS('提供記録'!$B$7:$B$106,A10,'提供記録'!$A$7:$A$106,"&gt;="&amp;$B$3,'提供記録'!$A$7:$A$106,"&lt;"&amp;EDATE($B$3,1))=0,COUNTIFS('提供記録'!$B$7:$B$106,A10,'提供記録'!$A$7:$A$106,"&gt;="&amp;$B$3,'提供記録'!$A$7:$A$106,"&lt;"&amp;EDATE($B$3,1),'提供記録'!$I$7:$I$106,"入力エラー*")&gt;0,COUNTIFS('提供記録'!$B$7:$B$106,A10,'提供記録'!$A$7:$A$106,"&gt;="&amp;$B$3,'提供記録'!$A$7:$A$106,"&lt;"&amp;EDATE($B$3,1),'提供記録'!$C$7:$C$106,"&lt;&gt;"&amp;B10)&gt;0),"入力エラー：月次集計",IF(OR(NOT(ISNUMBER(D10)),D10&lt;=0,NOT(ISNUMBER(E10))),"入力エラー：合計を確認",E10/D10)))</f>
        <v/>
      </c>
      <c r="H10" t="str" s="5">
        <f>IF(COUNTA(A10:B10)=0,"",IF(OR(A10="",B10="",NOT(ISNUMBER($B$3)),DAY($B$3)&lt;&gt;1,COUNTIF($A$7:$A$36,A10)&lt;&gt;1,COUNTIFS('提供記録'!$B$7:$B$106,A10,'提供記録'!$A$7:$A$106,"&gt;="&amp;$B$3,'提供記録'!$A$7:$A$106,"&lt;"&amp;EDATE($B$3,1))=0,COUNTIFS('提供記録'!$B$7:$B$106,A10,'提供記録'!$A$7:$A$106,"&gt;="&amp;$B$3,'提供記録'!$A$7:$A$106,"&lt;"&amp;EDATE($B$3,1),'提供記録'!$I$7:$I$106,"入力エラー*")&gt;0,COUNTIFS('提供記録'!$B$7:$B$106,A10,'提供記録'!$A$7:$A$106,"&gt;="&amp;$B$3,'提供記録'!$A$7:$A$106,"&lt;"&amp;EDATE($B$3,1),'提供記録'!$C$7:$C$106,"&lt;&gt;"&amp;B10)&gt;0),"入力エラー：月次集計",IF(NOT(ISNUMBER(G10)),"入力エラー：負担率",IF(G10&gt;=0.5,"50%以上","50%未満"))))</f>
        <v/>
      </c>
      <c r="I10" t="str" s="5">
        <f>IF(COUNTA(A10:B10)=0,"",IF(OR(A10="",B10="",NOT(ISNUMBER($B$3)),DAY($B$3)&lt;&gt;1,COUNTIF($A$7:$A$36,A10)&lt;&gt;1,COUNTIFS('提供記録'!$B$7:$B$106,A10,'提供記録'!$A$7:$A$106,"&gt;="&amp;$B$3,'提供記録'!$A$7:$A$106,"&lt;"&amp;EDATE($B$3,1))=0,COUNTIFS('提供記録'!$B$7:$B$106,A10,'提供記録'!$A$7:$A$106,"&gt;="&amp;$B$3,'提供記録'!$A$7:$A$106,"&lt;"&amp;EDATE($B$3,1),'提供記録'!$I$7:$I$106,"入力エラー*")&gt;0,COUNTIFS('提供記録'!$B$7:$B$106,A10,'提供記録'!$A$7:$A$106,"&gt;="&amp;$B$3,'提供記録'!$A$7:$A$106,"&lt;"&amp;EDATE($B$3,1),'提供記録'!$C$7:$C$106,"&lt;&gt;"&amp;B10)&gt;0),"入力エラー：月次集計",IF(NOT(ISNUMBER(F10)),"入力エラー：会社負担",IF(F10&lt;=7500,"7,500円以下","7,500円超"))))</f>
        <v/>
      </c>
      <c r="J10" t="str" s="5">
        <f>IF(COUNTA(A10:B10)=0,"",IF(OR(A10="",B10="",NOT(ISNUMBER($B$3)),DAY($B$3)&lt;&gt;1,COUNTIF($A$7:$A$36,A10)&lt;&gt;1,COUNTIFS('提供記録'!$B$7:$B$106,A10,'提供記録'!$A$7:$A$106,"&gt;="&amp;$B$3,'提供記録'!$A$7:$A$106,"&lt;"&amp;EDATE($B$3,1))=0,COUNTIFS('提供記録'!$B$7:$B$106,A10,'提供記録'!$A$7:$A$106,"&gt;="&amp;$B$3,'提供記録'!$A$7:$A$106,"&lt;"&amp;EDATE($B$3,1),'提供記録'!$I$7:$I$106,"入力エラー*")&gt;0,COUNTIFS('提供記録'!$B$7:$B$106,A10,'提供記録'!$A$7:$A$106,"&gt;="&amp;$B$3,'提供記録'!$A$7:$A$106,"&lt;"&amp;EDATE($B$3,1),'提供記録'!$C$7:$C$106,"&lt;&gt;"&amp;B10)&gt;0),"入力エラー：月次集計",IF(COUNTIFS('提供記録'!$B$7:$B$106,A10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0" t="str" s="5">
        <f>IF(COUNTA(A10:B10)=0,"",IF(OR(A10="",B10="",NOT(ISNUMBER($B$3)),DAY($B$3)&lt;&gt;1,COUNTIF($A$7:$A$36,A10)&lt;&gt;1,COUNTIFS('提供記録'!$B$7:$B$106,A10,'提供記録'!$A$7:$A$106,"&gt;="&amp;$B$3,'提供記録'!$A$7:$A$106,"&lt;"&amp;EDATE($B$3,1))=0,COUNTIFS('提供記録'!$B$7:$B$106,A10,'提供記録'!$A$7:$A$106,"&gt;="&amp;$B$3,'提供記録'!$A$7:$A$106,"&lt;"&amp;EDATE($B$3,1),'提供記録'!$I$7:$I$106,"入力エラー*")&gt;0,COUNTIFS('提供記録'!$B$7:$B$106,A10,'提供記録'!$A$7:$A$106,"&gt;="&amp;$B$3,'提供記録'!$A$7:$A$106,"&lt;"&amp;EDATE($B$3,1),'提供記録'!$C$7:$C$106,"&lt;&gt;"&amp;B10)&gt;0),"入力エラー：月次集計",IF(LEFT(J10,4)="現金補助","確認補助：現金補助を税理士確認",IF(AND(G10&gt;=0.5,F10&lt;=7500),"確認補助：2条件を記録上満たす（結論ではない）","確認補助：食事価額−本人負担は給与扱い候補"))))</f>
        <v/>
      </c>
    </row>
    <row r="11">
      <c r="A11" s="4"/>
      <c r="B11" s="4"/>
      <c r="C11" t="str" s="10">
        <f>IF(COUNTA(A11:B11)=0,"",IF(OR(A11="",B11="",NOT(ISNUMBER($B$3)),DAY($B$3)&lt;&gt;1,COUNTIF($A$7:$A$36,A11)&lt;&gt;1,COUNTIFS('提供記録'!$B$7:$B$106,A11,'提供記録'!$A$7:$A$106,"&gt;="&amp;$B$3,'提供記録'!$A$7:$A$106,"&lt;"&amp;EDATE($B$3,1))=0,COUNTIFS('提供記録'!$B$7:$B$106,A11,'提供記録'!$A$7:$A$106,"&gt;="&amp;$B$3,'提供記録'!$A$7:$A$106,"&lt;"&amp;EDATE($B$3,1),'提供記録'!$I$7:$I$106,"入力エラー*")&gt;0,COUNTIFS('提供記録'!$B$7:$B$106,A11,'提供記録'!$A$7:$A$106,"&gt;="&amp;$B$3,'提供記録'!$A$7:$A$106,"&lt;"&amp;EDATE($B$3,1),'提供記録'!$C$7:$C$106,"&lt;&gt;"&amp;B11)&gt;0),"入力エラー：対象月・ID・氏名・提供記録を確認",COUNTIFS('提供記録'!$B$7:$B$106,A11,'提供記録'!$A$7:$A$106,"&gt;="&amp;$B$3,'提供記録'!$A$7:$A$106,"&lt;"&amp;EDATE($B$3,1))))</f>
        <v/>
      </c>
      <c r="D11" t="str" s="12">
        <f>IF(COUNTA(A11:B11)=0,"",IF(OR(A11="",B11="",NOT(ISNUMBER($B$3)),DAY($B$3)&lt;&gt;1,COUNTIF($A$7:$A$36,A11)&lt;&gt;1,COUNTIFS('提供記録'!$B$7:$B$106,A11,'提供記録'!$A$7:$A$106,"&gt;="&amp;$B$3,'提供記録'!$A$7:$A$106,"&lt;"&amp;EDATE($B$3,1))=0,COUNTIFS('提供記録'!$B$7:$B$106,A11,'提供記録'!$A$7:$A$106,"&gt;="&amp;$B$3,'提供記録'!$A$7:$A$106,"&lt;"&amp;EDATE($B$3,1),'提供記録'!$I$7:$I$106,"入力エラー*")&gt;0,COUNTIFS('提供記録'!$B$7:$B$106,A11,'提供記録'!$A$7:$A$106,"&gt;="&amp;$B$3,'提供記録'!$A$7:$A$106,"&lt;"&amp;EDATE($B$3,1),'提供記録'!$C$7:$C$106,"&lt;&gt;"&amp;B11)&gt;0),"入力エラー：月次集計",SUMIFS('提供記録'!$I$7:$I$106,'提供記録'!$B$7:$B$106,A11,'提供記録'!$A$7:$A$106,"&gt;="&amp;$B$3,'提供記録'!$A$7:$A$106,"&lt;"&amp;EDATE($B$3,1))))</f>
        <v/>
      </c>
      <c r="E11" t="str" s="12">
        <f>IF(COUNTA(A11:B11)=0,"",IF(OR(A11="",B11="",NOT(ISNUMBER($B$3)),DAY($B$3)&lt;&gt;1,COUNTIF($A$7:$A$36,A11)&lt;&gt;1,COUNTIFS('提供記録'!$B$7:$B$106,A11,'提供記録'!$A$7:$A$106,"&gt;="&amp;$B$3,'提供記録'!$A$7:$A$106,"&lt;"&amp;EDATE($B$3,1))=0,COUNTIFS('提供記録'!$B$7:$B$106,A11,'提供記録'!$A$7:$A$106,"&gt;="&amp;$B$3,'提供記録'!$A$7:$A$106,"&lt;"&amp;EDATE($B$3,1),'提供記録'!$I$7:$I$106,"入力エラー*")&gt;0,COUNTIFS('提供記録'!$B$7:$B$106,A11,'提供記録'!$A$7:$A$106,"&gt;="&amp;$B$3,'提供記録'!$A$7:$A$106,"&lt;"&amp;EDATE($B$3,1),'提供記録'!$C$7:$C$106,"&lt;&gt;"&amp;B11)&gt;0),"入力エラー：月次集計",SUMIFS('提供記録'!$J$7:$J$106,'提供記録'!$B$7:$B$106,A11,'提供記録'!$A$7:$A$106,"&gt;="&amp;$B$3,'提供記録'!$A$7:$A$106,"&lt;"&amp;EDATE($B$3,1))))</f>
        <v/>
      </c>
      <c r="F11" t="str" s="12">
        <f>IF(COUNTA(A11:B11)=0,"",IF(OR(A11="",B11="",NOT(ISNUMBER($B$3)),DAY($B$3)&lt;&gt;1,COUNTIF($A$7:$A$36,A11)&lt;&gt;1,COUNTIFS('提供記録'!$B$7:$B$106,A11,'提供記録'!$A$7:$A$106,"&gt;="&amp;$B$3,'提供記録'!$A$7:$A$106,"&lt;"&amp;EDATE($B$3,1))=0,COUNTIFS('提供記録'!$B$7:$B$106,A11,'提供記録'!$A$7:$A$106,"&gt;="&amp;$B$3,'提供記録'!$A$7:$A$106,"&lt;"&amp;EDATE($B$3,1),'提供記録'!$I$7:$I$106,"入力エラー*")&gt;0,COUNTIFS('提供記録'!$B$7:$B$106,A11,'提供記録'!$A$7:$A$106,"&gt;="&amp;$B$3,'提供記録'!$A$7:$A$106,"&lt;"&amp;EDATE($B$3,1),'提供記録'!$C$7:$C$106,"&lt;&gt;"&amp;B11)&gt;0),"入力エラー：月次集計",SUMIFS('提供記録'!$K$7:$K$106,'提供記録'!$B$7:$B$106,A11,'提供記録'!$A$7:$A$106,"&gt;="&amp;$B$3,'提供記録'!$A$7:$A$106,"&lt;"&amp;EDATE($B$3,1))))</f>
        <v/>
      </c>
      <c r="G11" t="str" s="11">
        <f>IF(COUNTA(A11:B11)=0,"",IF(OR(A11="",B11="",NOT(ISNUMBER($B$3)),DAY($B$3)&lt;&gt;1,COUNTIF($A$7:$A$36,A11)&lt;&gt;1,COUNTIFS('提供記録'!$B$7:$B$106,A11,'提供記録'!$A$7:$A$106,"&gt;="&amp;$B$3,'提供記録'!$A$7:$A$106,"&lt;"&amp;EDATE($B$3,1))=0,COUNTIFS('提供記録'!$B$7:$B$106,A11,'提供記録'!$A$7:$A$106,"&gt;="&amp;$B$3,'提供記録'!$A$7:$A$106,"&lt;"&amp;EDATE($B$3,1),'提供記録'!$I$7:$I$106,"入力エラー*")&gt;0,COUNTIFS('提供記録'!$B$7:$B$106,A11,'提供記録'!$A$7:$A$106,"&gt;="&amp;$B$3,'提供記録'!$A$7:$A$106,"&lt;"&amp;EDATE($B$3,1),'提供記録'!$C$7:$C$106,"&lt;&gt;"&amp;B11)&gt;0),"入力エラー：月次集計",IF(OR(NOT(ISNUMBER(D11)),D11&lt;=0,NOT(ISNUMBER(E11))),"入力エラー：合計を確認",E11/D11)))</f>
        <v/>
      </c>
      <c r="H11" t="str" s="5">
        <f>IF(COUNTA(A11:B11)=0,"",IF(OR(A11="",B11="",NOT(ISNUMBER($B$3)),DAY($B$3)&lt;&gt;1,COUNTIF($A$7:$A$36,A11)&lt;&gt;1,COUNTIFS('提供記録'!$B$7:$B$106,A11,'提供記録'!$A$7:$A$106,"&gt;="&amp;$B$3,'提供記録'!$A$7:$A$106,"&lt;"&amp;EDATE($B$3,1))=0,COUNTIFS('提供記録'!$B$7:$B$106,A11,'提供記録'!$A$7:$A$106,"&gt;="&amp;$B$3,'提供記録'!$A$7:$A$106,"&lt;"&amp;EDATE($B$3,1),'提供記録'!$I$7:$I$106,"入力エラー*")&gt;0,COUNTIFS('提供記録'!$B$7:$B$106,A11,'提供記録'!$A$7:$A$106,"&gt;="&amp;$B$3,'提供記録'!$A$7:$A$106,"&lt;"&amp;EDATE($B$3,1),'提供記録'!$C$7:$C$106,"&lt;&gt;"&amp;B11)&gt;0),"入力エラー：月次集計",IF(NOT(ISNUMBER(G11)),"入力エラー：負担率",IF(G11&gt;=0.5,"50%以上","50%未満"))))</f>
        <v/>
      </c>
      <c r="I11" t="str" s="5">
        <f>IF(COUNTA(A11:B11)=0,"",IF(OR(A11="",B11="",NOT(ISNUMBER($B$3)),DAY($B$3)&lt;&gt;1,COUNTIF($A$7:$A$36,A11)&lt;&gt;1,COUNTIFS('提供記録'!$B$7:$B$106,A11,'提供記録'!$A$7:$A$106,"&gt;="&amp;$B$3,'提供記録'!$A$7:$A$106,"&lt;"&amp;EDATE($B$3,1))=0,COUNTIFS('提供記録'!$B$7:$B$106,A11,'提供記録'!$A$7:$A$106,"&gt;="&amp;$B$3,'提供記録'!$A$7:$A$106,"&lt;"&amp;EDATE($B$3,1),'提供記録'!$I$7:$I$106,"入力エラー*")&gt;0,COUNTIFS('提供記録'!$B$7:$B$106,A11,'提供記録'!$A$7:$A$106,"&gt;="&amp;$B$3,'提供記録'!$A$7:$A$106,"&lt;"&amp;EDATE($B$3,1),'提供記録'!$C$7:$C$106,"&lt;&gt;"&amp;B11)&gt;0),"入力エラー：月次集計",IF(NOT(ISNUMBER(F11)),"入力エラー：会社負担",IF(F11&lt;=7500,"7,500円以下","7,500円超"))))</f>
        <v/>
      </c>
      <c r="J11" t="str" s="5">
        <f>IF(COUNTA(A11:B11)=0,"",IF(OR(A11="",B11="",NOT(ISNUMBER($B$3)),DAY($B$3)&lt;&gt;1,COUNTIF($A$7:$A$36,A11)&lt;&gt;1,COUNTIFS('提供記録'!$B$7:$B$106,A11,'提供記録'!$A$7:$A$106,"&gt;="&amp;$B$3,'提供記録'!$A$7:$A$106,"&lt;"&amp;EDATE($B$3,1))=0,COUNTIFS('提供記録'!$B$7:$B$106,A11,'提供記録'!$A$7:$A$106,"&gt;="&amp;$B$3,'提供記録'!$A$7:$A$106,"&lt;"&amp;EDATE($B$3,1),'提供記録'!$I$7:$I$106,"入力エラー*")&gt;0,COUNTIFS('提供記録'!$B$7:$B$106,A11,'提供記録'!$A$7:$A$106,"&gt;="&amp;$B$3,'提供記録'!$A$7:$A$106,"&lt;"&amp;EDATE($B$3,1),'提供記録'!$C$7:$C$106,"&lt;&gt;"&amp;B11)&gt;0),"入力エラー：月次集計",IF(COUNTIFS('提供記録'!$B$7:$B$106,A11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1" t="str" s="5">
        <f>IF(COUNTA(A11:B11)=0,"",IF(OR(A11="",B11="",NOT(ISNUMBER($B$3)),DAY($B$3)&lt;&gt;1,COUNTIF($A$7:$A$36,A11)&lt;&gt;1,COUNTIFS('提供記録'!$B$7:$B$106,A11,'提供記録'!$A$7:$A$106,"&gt;="&amp;$B$3,'提供記録'!$A$7:$A$106,"&lt;"&amp;EDATE($B$3,1))=0,COUNTIFS('提供記録'!$B$7:$B$106,A11,'提供記録'!$A$7:$A$106,"&gt;="&amp;$B$3,'提供記録'!$A$7:$A$106,"&lt;"&amp;EDATE($B$3,1),'提供記録'!$I$7:$I$106,"入力エラー*")&gt;0,COUNTIFS('提供記録'!$B$7:$B$106,A11,'提供記録'!$A$7:$A$106,"&gt;="&amp;$B$3,'提供記録'!$A$7:$A$106,"&lt;"&amp;EDATE($B$3,1),'提供記録'!$C$7:$C$106,"&lt;&gt;"&amp;B11)&gt;0),"入力エラー：月次集計",IF(LEFT(J11,4)="現金補助","確認補助：現金補助を税理士確認",IF(AND(G11&gt;=0.5,F11&lt;=7500),"確認補助：2条件を記録上満たす（結論ではない）","確認補助：食事価額−本人負担は給与扱い候補"))))</f>
        <v/>
      </c>
    </row>
    <row r="12">
      <c r="A12" s="4"/>
      <c r="B12" s="4"/>
      <c r="C12" t="str" s="10">
        <f>IF(COUNTA(A12:B12)=0,"",IF(OR(A12="",B12="",NOT(ISNUMBER($B$3)),DAY($B$3)&lt;&gt;1,COUNTIF($A$7:$A$36,A12)&lt;&gt;1,COUNTIFS('提供記録'!$B$7:$B$106,A12,'提供記録'!$A$7:$A$106,"&gt;="&amp;$B$3,'提供記録'!$A$7:$A$106,"&lt;"&amp;EDATE($B$3,1))=0,COUNTIFS('提供記録'!$B$7:$B$106,A12,'提供記録'!$A$7:$A$106,"&gt;="&amp;$B$3,'提供記録'!$A$7:$A$106,"&lt;"&amp;EDATE($B$3,1),'提供記録'!$I$7:$I$106,"入力エラー*")&gt;0,COUNTIFS('提供記録'!$B$7:$B$106,A12,'提供記録'!$A$7:$A$106,"&gt;="&amp;$B$3,'提供記録'!$A$7:$A$106,"&lt;"&amp;EDATE($B$3,1),'提供記録'!$C$7:$C$106,"&lt;&gt;"&amp;B12)&gt;0),"入力エラー：対象月・ID・氏名・提供記録を確認",COUNTIFS('提供記録'!$B$7:$B$106,A12,'提供記録'!$A$7:$A$106,"&gt;="&amp;$B$3,'提供記録'!$A$7:$A$106,"&lt;"&amp;EDATE($B$3,1))))</f>
        <v/>
      </c>
      <c r="D12" t="str" s="12">
        <f>IF(COUNTA(A12:B12)=0,"",IF(OR(A12="",B12="",NOT(ISNUMBER($B$3)),DAY($B$3)&lt;&gt;1,COUNTIF($A$7:$A$36,A12)&lt;&gt;1,COUNTIFS('提供記録'!$B$7:$B$106,A12,'提供記録'!$A$7:$A$106,"&gt;="&amp;$B$3,'提供記録'!$A$7:$A$106,"&lt;"&amp;EDATE($B$3,1))=0,COUNTIFS('提供記録'!$B$7:$B$106,A12,'提供記録'!$A$7:$A$106,"&gt;="&amp;$B$3,'提供記録'!$A$7:$A$106,"&lt;"&amp;EDATE($B$3,1),'提供記録'!$I$7:$I$106,"入力エラー*")&gt;0,COUNTIFS('提供記録'!$B$7:$B$106,A12,'提供記録'!$A$7:$A$106,"&gt;="&amp;$B$3,'提供記録'!$A$7:$A$106,"&lt;"&amp;EDATE($B$3,1),'提供記録'!$C$7:$C$106,"&lt;&gt;"&amp;B12)&gt;0),"入力エラー：月次集計",SUMIFS('提供記録'!$I$7:$I$106,'提供記録'!$B$7:$B$106,A12,'提供記録'!$A$7:$A$106,"&gt;="&amp;$B$3,'提供記録'!$A$7:$A$106,"&lt;"&amp;EDATE($B$3,1))))</f>
        <v/>
      </c>
      <c r="E12" t="str" s="12">
        <f>IF(COUNTA(A12:B12)=0,"",IF(OR(A12="",B12="",NOT(ISNUMBER($B$3)),DAY($B$3)&lt;&gt;1,COUNTIF($A$7:$A$36,A12)&lt;&gt;1,COUNTIFS('提供記録'!$B$7:$B$106,A12,'提供記録'!$A$7:$A$106,"&gt;="&amp;$B$3,'提供記録'!$A$7:$A$106,"&lt;"&amp;EDATE($B$3,1))=0,COUNTIFS('提供記録'!$B$7:$B$106,A12,'提供記録'!$A$7:$A$106,"&gt;="&amp;$B$3,'提供記録'!$A$7:$A$106,"&lt;"&amp;EDATE($B$3,1),'提供記録'!$I$7:$I$106,"入力エラー*")&gt;0,COUNTIFS('提供記録'!$B$7:$B$106,A12,'提供記録'!$A$7:$A$106,"&gt;="&amp;$B$3,'提供記録'!$A$7:$A$106,"&lt;"&amp;EDATE($B$3,1),'提供記録'!$C$7:$C$106,"&lt;&gt;"&amp;B12)&gt;0),"入力エラー：月次集計",SUMIFS('提供記録'!$J$7:$J$106,'提供記録'!$B$7:$B$106,A12,'提供記録'!$A$7:$A$106,"&gt;="&amp;$B$3,'提供記録'!$A$7:$A$106,"&lt;"&amp;EDATE($B$3,1))))</f>
        <v/>
      </c>
      <c r="F12" t="str" s="12">
        <f>IF(COUNTA(A12:B12)=0,"",IF(OR(A12="",B12="",NOT(ISNUMBER($B$3)),DAY($B$3)&lt;&gt;1,COUNTIF($A$7:$A$36,A12)&lt;&gt;1,COUNTIFS('提供記録'!$B$7:$B$106,A12,'提供記録'!$A$7:$A$106,"&gt;="&amp;$B$3,'提供記録'!$A$7:$A$106,"&lt;"&amp;EDATE($B$3,1))=0,COUNTIFS('提供記録'!$B$7:$B$106,A12,'提供記録'!$A$7:$A$106,"&gt;="&amp;$B$3,'提供記録'!$A$7:$A$106,"&lt;"&amp;EDATE($B$3,1),'提供記録'!$I$7:$I$106,"入力エラー*")&gt;0,COUNTIFS('提供記録'!$B$7:$B$106,A12,'提供記録'!$A$7:$A$106,"&gt;="&amp;$B$3,'提供記録'!$A$7:$A$106,"&lt;"&amp;EDATE($B$3,1),'提供記録'!$C$7:$C$106,"&lt;&gt;"&amp;B12)&gt;0),"入力エラー：月次集計",SUMIFS('提供記録'!$K$7:$K$106,'提供記録'!$B$7:$B$106,A12,'提供記録'!$A$7:$A$106,"&gt;="&amp;$B$3,'提供記録'!$A$7:$A$106,"&lt;"&amp;EDATE($B$3,1))))</f>
        <v/>
      </c>
      <c r="G12" t="str" s="11">
        <f>IF(COUNTA(A12:B12)=0,"",IF(OR(A12="",B12="",NOT(ISNUMBER($B$3)),DAY($B$3)&lt;&gt;1,COUNTIF($A$7:$A$36,A12)&lt;&gt;1,COUNTIFS('提供記録'!$B$7:$B$106,A12,'提供記録'!$A$7:$A$106,"&gt;="&amp;$B$3,'提供記録'!$A$7:$A$106,"&lt;"&amp;EDATE($B$3,1))=0,COUNTIFS('提供記録'!$B$7:$B$106,A12,'提供記録'!$A$7:$A$106,"&gt;="&amp;$B$3,'提供記録'!$A$7:$A$106,"&lt;"&amp;EDATE($B$3,1),'提供記録'!$I$7:$I$106,"入力エラー*")&gt;0,COUNTIFS('提供記録'!$B$7:$B$106,A12,'提供記録'!$A$7:$A$106,"&gt;="&amp;$B$3,'提供記録'!$A$7:$A$106,"&lt;"&amp;EDATE($B$3,1),'提供記録'!$C$7:$C$106,"&lt;&gt;"&amp;B12)&gt;0),"入力エラー：月次集計",IF(OR(NOT(ISNUMBER(D12)),D12&lt;=0,NOT(ISNUMBER(E12))),"入力エラー：合計を確認",E12/D12)))</f>
        <v/>
      </c>
      <c r="H12" t="str" s="5">
        <f>IF(COUNTA(A12:B12)=0,"",IF(OR(A12="",B12="",NOT(ISNUMBER($B$3)),DAY($B$3)&lt;&gt;1,COUNTIF($A$7:$A$36,A12)&lt;&gt;1,COUNTIFS('提供記録'!$B$7:$B$106,A12,'提供記録'!$A$7:$A$106,"&gt;="&amp;$B$3,'提供記録'!$A$7:$A$106,"&lt;"&amp;EDATE($B$3,1))=0,COUNTIFS('提供記録'!$B$7:$B$106,A12,'提供記録'!$A$7:$A$106,"&gt;="&amp;$B$3,'提供記録'!$A$7:$A$106,"&lt;"&amp;EDATE($B$3,1),'提供記録'!$I$7:$I$106,"入力エラー*")&gt;0,COUNTIFS('提供記録'!$B$7:$B$106,A12,'提供記録'!$A$7:$A$106,"&gt;="&amp;$B$3,'提供記録'!$A$7:$A$106,"&lt;"&amp;EDATE($B$3,1),'提供記録'!$C$7:$C$106,"&lt;&gt;"&amp;B12)&gt;0),"入力エラー：月次集計",IF(NOT(ISNUMBER(G12)),"入力エラー：負担率",IF(G12&gt;=0.5,"50%以上","50%未満"))))</f>
        <v/>
      </c>
      <c r="I12" t="str" s="5">
        <f>IF(COUNTA(A12:B12)=0,"",IF(OR(A12="",B12="",NOT(ISNUMBER($B$3)),DAY($B$3)&lt;&gt;1,COUNTIF($A$7:$A$36,A12)&lt;&gt;1,COUNTIFS('提供記録'!$B$7:$B$106,A12,'提供記録'!$A$7:$A$106,"&gt;="&amp;$B$3,'提供記録'!$A$7:$A$106,"&lt;"&amp;EDATE($B$3,1))=0,COUNTIFS('提供記録'!$B$7:$B$106,A12,'提供記録'!$A$7:$A$106,"&gt;="&amp;$B$3,'提供記録'!$A$7:$A$106,"&lt;"&amp;EDATE($B$3,1),'提供記録'!$I$7:$I$106,"入力エラー*")&gt;0,COUNTIFS('提供記録'!$B$7:$B$106,A12,'提供記録'!$A$7:$A$106,"&gt;="&amp;$B$3,'提供記録'!$A$7:$A$106,"&lt;"&amp;EDATE($B$3,1),'提供記録'!$C$7:$C$106,"&lt;&gt;"&amp;B12)&gt;0),"入力エラー：月次集計",IF(NOT(ISNUMBER(F12)),"入力エラー：会社負担",IF(F12&lt;=7500,"7,500円以下","7,500円超"))))</f>
        <v/>
      </c>
      <c r="J12" t="str" s="5">
        <f>IF(COUNTA(A12:B12)=0,"",IF(OR(A12="",B12="",NOT(ISNUMBER($B$3)),DAY($B$3)&lt;&gt;1,COUNTIF($A$7:$A$36,A12)&lt;&gt;1,COUNTIFS('提供記録'!$B$7:$B$106,A12,'提供記録'!$A$7:$A$106,"&gt;="&amp;$B$3,'提供記録'!$A$7:$A$106,"&lt;"&amp;EDATE($B$3,1))=0,COUNTIFS('提供記録'!$B$7:$B$106,A12,'提供記録'!$A$7:$A$106,"&gt;="&amp;$B$3,'提供記録'!$A$7:$A$106,"&lt;"&amp;EDATE($B$3,1),'提供記録'!$I$7:$I$106,"入力エラー*")&gt;0,COUNTIFS('提供記録'!$B$7:$B$106,A12,'提供記録'!$A$7:$A$106,"&gt;="&amp;$B$3,'提供記録'!$A$7:$A$106,"&lt;"&amp;EDATE($B$3,1),'提供記録'!$C$7:$C$106,"&lt;&gt;"&amp;B12)&gt;0),"入力エラー：月次集計",IF(COUNTIFS('提供記録'!$B$7:$B$106,A12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2" t="str" s="5">
        <f>IF(COUNTA(A12:B12)=0,"",IF(OR(A12="",B12="",NOT(ISNUMBER($B$3)),DAY($B$3)&lt;&gt;1,COUNTIF($A$7:$A$36,A12)&lt;&gt;1,COUNTIFS('提供記録'!$B$7:$B$106,A12,'提供記録'!$A$7:$A$106,"&gt;="&amp;$B$3,'提供記録'!$A$7:$A$106,"&lt;"&amp;EDATE($B$3,1))=0,COUNTIFS('提供記録'!$B$7:$B$106,A12,'提供記録'!$A$7:$A$106,"&gt;="&amp;$B$3,'提供記録'!$A$7:$A$106,"&lt;"&amp;EDATE($B$3,1),'提供記録'!$I$7:$I$106,"入力エラー*")&gt;0,COUNTIFS('提供記録'!$B$7:$B$106,A12,'提供記録'!$A$7:$A$106,"&gt;="&amp;$B$3,'提供記録'!$A$7:$A$106,"&lt;"&amp;EDATE($B$3,1),'提供記録'!$C$7:$C$106,"&lt;&gt;"&amp;B12)&gt;0),"入力エラー：月次集計",IF(LEFT(J12,4)="現金補助","確認補助：現金補助を税理士確認",IF(AND(G12&gt;=0.5,F12&lt;=7500),"確認補助：2条件を記録上満たす（結論ではない）","確認補助：食事価額−本人負担は給与扱い候補"))))</f>
        <v/>
      </c>
    </row>
    <row r="13">
      <c r="A13" s="4"/>
      <c r="B13" s="4"/>
      <c r="C13" t="str" s="10">
        <f>IF(COUNTA(A13:B13)=0,"",IF(OR(A13="",B13="",NOT(ISNUMBER($B$3)),DAY($B$3)&lt;&gt;1,COUNTIF($A$7:$A$36,A13)&lt;&gt;1,COUNTIFS('提供記録'!$B$7:$B$106,A13,'提供記録'!$A$7:$A$106,"&gt;="&amp;$B$3,'提供記録'!$A$7:$A$106,"&lt;"&amp;EDATE($B$3,1))=0,COUNTIFS('提供記録'!$B$7:$B$106,A13,'提供記録'!$A$7:$A$106,"&gt;="&amp;$B$3,'提供記録'!$A$7:$A$106,"&lt;"&amp;EDATE($B$3,1),'提供記録'!$I$7:$I$106,"入力エラー*")&gt;0,COUNTIFS('提供記録'!$B$7:$B$106,A13,'提供記録'!$A$7:$A$106,"&gt;="&amp;$B$3,'提供記録'!$A$7:$A$106,"&lt;"&amp;EDATE($B$3,1),'提供記録'!$C$7:$C$106,"&lt;&gt;"&amp;B13)&gt;0),"入力エラー：対象月・ID・氏名・提供記録を確認",COUNTIFS('提供記録'!$B$7:$B$106,A13,'提供記録'!$A$7:$A$106,"&gt;="&amp;$B$3,'提供記録'!$A$7:$A$106,"&lt;"&amp;EDATE($B$3,1))))</f>
        <v/>
      </c>
      <c r="D13" t="str" s="12">
        <f>IF(COUNTA(A13:B13)=0,"",IF(OR(A13="",B13="",NOT(ISNUMBER($B$3)),DAY($B$3)&lt;&gt;1,COUNTIF($A$7:$A$36,A13)&lt;&gt;1,COUNTIFS('提供記録'!$B$7:$B$106,A13,'提供記録'!$A$7:$A$106,"&gt;="&amp;$B$3,'提供記録'!$A$7:$A$106,"&lt;"&amp;EDATE($B$3,1))=0,COUNTIFS('提供記録'!$B$7:$B$106,A13,'提供記録'!$A$7:$A$106,"&gt;="&amp;$B$3,'提供記録'!$A$7:$A$106,"&lt;"&amp;EDATE($B$3,1),'提供記録'!$I$7:$I$106,"入力エラー*")&gt;0,COUNTIFS('提供記録'!$B$7:$B$106,A13,'提供記録'!$A$7:$A$106,"&gt;="&amp;$B$3,'提供記録'!$A$7:$A$106,"&lt;"&amp;EDATE($B$3,1),'提供記録'!$C$7:$C$106,"&lt;&gt;"&amp;B13)&gt;0),"入力エラー：月次集計",SUMIFS('提供記録'!$I$7:$I$106,'提供記録'!$B$7:$B$106,A13,'提供記録'!$A$7:$A$106,"&gt;="&amp;$B$3,'提供記録'!$A$7:$A$106,"&lt;"&amp;EDATE($B$3,1))))</f>
        <v/>
      </c>
      <c r="E13" t="str" s="12">
        <f>IF(COUNTA(A13:B13)=0,"",IF(OR(A13="",B13="",NOT(ISNUMBER($B$3)),DAY($B$3)&lt;&gt;1,COUNTIF($A$7:$A$36,A13)&lt;&gt;1,COUNTIFS('提供記録'!$B$7:$B$106,A13,'提供記録'!$A$7:$A$106,"&gt;="&amp;$B$3,'提供記録'!$A$7:$A$106,"&lt;"&amp;EDATE($B$3,1))=0,COUNTIFS('提供記録'!$B$7:$B$106,A13,'提供記録'!$A$7:$A$106,"&gt;="&amp;$B$3,'提供記録'!$A$7:$A$106,"&lt;"&amp;EDATE($B$3,1),'提供記録'!$I$7:$I$106,"入力エラー*")&gt;0,COUNTIFS('提供記録'!$B$7:$B$106,A13,'提供記録'!$A$7:$A$106,"&gt;="&amp;$B$3,'提供記録'!$A$7:$A$106,"&lt;"&amp;EDATE($B$3,1),'提供記録'!$C$7:$C$106,"&lt;&gt;"&amp;B13)&gt;0),"入力エラー：月次集計",SUMIFS('提供記録'!$J$7:$J$106,'提供記録'!$B$7:$B$106,A13,'提供記録'!$A$7:$A$106,"&gt;="&amp;$B$3,'提供記録'!$A$7:$A$106,"&lt;"&amp;EDATE($B$3,1))))</f>
        <v/>
      </c>
      <c r="F13" t="str" s="12">
        <f>IF(COUNTA(A13:B13)=0,"",IF(OR(A13="",B13="",NOT(ISNUMBER($B$3)),DAY($B$3)&lt;&gt;1,COUNTIF($A$7:$A$36,A13)&lt;&gt;1,COUNTIFS('提供記録'!$B$7:$B$106,A13,'提供記録'!$A$7:$A$106,"&gt;="&amp;$B$3,'提供記録'!$A$7:$A$106,"&lt;"&amp;EDATE($B$3,1))=0,COUNTIFS('提供記録'!$B$7:$B$106,A13,'提供記録'!$A$7:$A$106,"&gt;="&amp;$B$3,'提供記録'!$A$7:$A$106,"&lt;"&amp;EDATE($B$3,1),'提供記録'!$I$7:$I$106,"入力エラー*")&gt;0,COUNTIFS('提供記録'!$B$7:$B$106,A13,'提供記録'!$A$7:$A$106,"&gt;="&amp;$B$3,'提供記録'!$A$7:$A$106,"&lt;"&amp;EDATE($B$3,1),'提供記録'!$C$7:$C$106,"&lt;&gt;"&amp;B13)&gt;0),"入力エラー：月次集計",SUMIFS('提供記録'!$K$7:$K$106,'提供記録'!$B$7:$B$106,A13,'提供記録'!$A$7:$A$106,"&gt;="&amp;$B$3,'提供記録'!$A$7:$A$106,"&lt;"&amp;EDATE($B$3,1))))</f>
        <v/>
      </c>
      <c r="G13" t="str" s="11">
        <f>IF(COUNTA(A13:B13)=0,"",IF(OR(A13="",B13="",NOT(ISNUMBER($B$3)),DAY($B$3)&lt;&gt;1,COUNTIF($A$7:$A$36,A13)&lt;&gt;1,COUNTIFS('提供記録'!$B$7:$B$106,A13,'提供記録'!$A$7:$A$106,"&gt;="&amp;$B$3,'提供記録'!$A$7:$A$106,"&lt;"&amp;EDATE($B$3,1))=0,COUNTIFS('提供記録'!$B$7:$B$106,A13,'提供記録'!$A$7:$A$106,"&gt;="&amp;$B$3,'提供記録'!$A$7:$A$106,"&lt;"&amp;EDATE($B$3,1),'提供記録'!$I$7:$I$106,"入力エラー*")&gt;0,COUNTIFS('提供記録'!$B$7:$B$106,A13,'提供記録'!$A$7:$A$106,"&gt;="&amp;$B$3,'提供記録'!$A$7:$A$106,"&lt;"&amp;EDATE($B$3,1),'提供記録'!$C$7:$C$106,"&lt;&gt;"&amp;B13)&gt;0),"入力エラー：月次集計",IF(OR(NOT(ISNUMBER(D13)),D13&lt;=0,NOT(ISNUMBER(E13))),"入力エラー：合計を確認",E13/D13)))</f>
        <v/>
      </c>
      <c r="H13" t="str" s="5">
        <f>IF(COUNTA(A13:B13)=0,"",IF(OR(A13="",B13="",NOT(ISNUMBER($B$3)),DAY($B$3)&lt;&gt;1,COUNTIF($A$7:$A$36,A13)&lt;&gt;1,COUNTIFS('提供記録'!$B$7:$B$106,A13,'提供記録'!$A$7:$A$106,"&gt;="&amp;$B$3,'提供記録'!$A$7:$A$106,"&lt;"&amp;EDATE($B$3,1))=0,COUNTIFS('提供記録'!$B$7:$B$106,A13,'提供記録'!$A$7:$A$106,"&gt;="&amp;$B$3,'提供記録'!$A$7:$A$106,"&lt;"&amp;EDATE($B$3,1),'提供記録'!$I$7:$I$106,"入力エラー*")&gt;0,COUNTIFS('提供記録'!$B$7:$B$106,A13,'提供記録'!$A$7:$A$106,"&gt;="&amp;$B$3,'提供記録'!$A$7:$A$106,"&lt;"&amp;EDATE($B$3,1),'提供記録'!$C$7:$C$106,"&lt;&gt;"&amp;B13)&gt;0),"入力エラー：月次集計",IF(NOT(ISNUMBER(G13)),"入力エラー：負担率",IF(G13&gt;=0.5,"50%以上","50%未満"))))</f>
        <v/>
      </c>
      <c r="I13" t="str" s="5">
        <f>IF(COUNTA(A13:B13)=0,"",IF(OR(A13="",B13="",NOT(ISNUMBER($B$3)),DAY($B$3)&lt;&gt;1,COUNTIF($A$7:$A$36,A13)&lt;&gt;1,COUNTIFS('提供記録'!$B$7:$B$106,A13,'提供記録'!$A$7:$A$106,"&gt;="&amp;$B$3,'提供記録'!$A$7:$A$106,"&lt;"&amp;EDATE($B$3,1))=0,COUNTIFS('提供記録'!$B$7:$B$106,A13,'提供記録'!$A$7:$A$106,"&gt;="&amp;$B$3,'提供記録'!$A$7:$A$106,"&lt;"&amp;EDATE($B$3,1),'提供記録'!$I$7:$I$106,"入力エラー*")&gt;0,COUNTIFS('提供記録'!$B$7:$B$106,A13,'提供記録'!$A$7:$A$106,"&gt;="&amp;$B$3,'提供記録'!$A$7:$A$106,"&lt;"&amp;EDATE($B$3,1),'提供記録'!$C$7:$C$106,"&lt;&gt;"&amp;B13)&gt;0),"入力エラー：月次集計",IF(NOT(ISNUMBER(F13)),"入力エラー：会社負担",IF(F13&lt;=7500,"7,500円以下","7,500円超"))))</f>
        <v/>
      </c>
      <c r="J13" t="str" s="5">
        <f>IF(COUNTA(A13:B13)=0,"",IF(OR(A13="",B13="",NOT(ISNUMBER($B$3)),DAY($B$3)&lt;&gt;1,COUNTIF($A$7:$A$36,A13)&lt;&gt;1,COUNTIFS('提供記録'!$B$7:$B$106,A13,'提供記録'!$A$7:$A$106,"&gt;="&amp;$B$3,'提供記録'!$A$7:$A$106,"&lt;"&amp;EDATE($B$3,1))=0,COUNTIFS('提供記録'!$B$7:$B$106,A13,'提供記録'!$A$7:$A$106,"&gt;="&amp;$B$3,'提供記録'!$A$7:$A$106,"&lt;"&amp;EDATE($B$3,1),'提供記録'!$I$7:$I$106,"入力エラー*")&gt;0,COUNTIFS('提供記録'!$B$7:$B$106,A13,'提供記録'!$A$7:$A$106,"&gt;="&amp;$B$3,'提供記録'!$A$7:$A$106,"&lt;"&amp;EDATE($B$3,1),'提供記録'!$C$7:$C$106,"&lt;&gt;"&amp;B13)&gt;0),"入力エラー：月次集計",IF(COUNTIFS('提供記録'!$B$7:$B$106,A13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3" t="str" s="5">
        <f>IF(COUNTA(A13:B13)=0,"",IF(OR(A13="",B13="",NOT(ISNUMBER($B$3)),DAY($B$3)&lt;&gt;1,COUNTIF($A$7:$A$36,A13)&lt;&gt;1,COUNTIFS('提供記録'!$B$7:$B$106,A13,'提供記録'!$A$7:$A$106,"&gt;="&amp;$B$3,'提供記録'!$A$7:$A$106,"&lt;"&amp;EDATE($B$3,1))=0,COUNTIFS('提供記録'!$B$7:$B$106,A13,'提供記録'!$A$7:$A$106,"&gt;="&amp;$B$3,'提供記録'!$A$7:$A$106,"&lt;"&amp;EDATE($B$3,1),'提供記録'!$I$7:$I$106,"入力エラー*")&gt;0,COUNTIFS('提供記録'!$B$7:$B$106,A13,'提供記録'!$A$7:$A$106,"&gt;="&amp;$B$3,'提供記録'!$A$7:$A$106,"&lt;"&amp;EDATE($B$3,1),'提供記録'!$C$7:$C$106,"&lt;&gt;"&amp;B13)&gt;0),"入力エラー：月次集計",IF(LEFT(J13,4)="現金補助","確認補助：現金補助を税理士確認",IF(AND(G13&gt;=0.5,F13&lt;=7500),"確認補助：2条件を記録上満たす（結論ではない）","確認補助：食事価額−本人負担は給与扱い候補"))))</f>
        <v/>
      </c>
    </row>
    <row r="14">
      <c r="A14" s="4"/>
      <c r="B14" s="4"/>
      <c r="C14" t="str" s="10">
        <f>IF(COUNTA(A14:B14)=0,"",IF(OR(A14="",B14="",NOT(ISNUMBER($B$3)),DAY($B$3)&lt;&gt;1,COUNTIF($A$7:$A$36,A14)&lt;&gt;1,COUNTIFS('提供記録'!$B$7:$B$106,A14,'提供記録'!$A$7:$A$106,"&gt;="&amp;$B$3,'提供記録'!$A$7:$A$106,"&lt;"&amp;EDATE($B$3,1))=0,COUNTIFS('提供記録'!$B$7:$B$106,A14,'提供記録'!$A$7:$A$106,"&gt;="&amp;$B$3,'提供記録'!$A$7:$A$106,"&lt;"&amp;EDATE($B$3,1),'提供記録'!$I$7:$I$106,"入力エラー*")&gt;0,COUNTIFS('提供記録'!$B$7:$B$106,A14,'提供記録'!$A$7:$A$106,"&gt;="&amp;$B$3,'提供記録'!$A$7:$A$106,"&lt;"&amp;EDATE($B$3,1),'提供記録'!$C$7:$C$106,"&lt;&gt;"&amp;B14)&gt;0),"入力エラー：対象月・ID・氏名・提供記録を確認",COUNTIFS('提供記録'!$B$7:$B$106,A14,'提供記録'!$A$7:$A$106,"&gt;="&amp;$B$3,'提供記録'!$A$7:$A$106,"&lt;"&amp;EDATE($B$3,1))))</f>
        <v/>
      </c>
      <c r="D14" t="str" s="12">
        <f>IF(COUNTA(A14:B14)=0,"",IF(OR(A14="",B14="",NOT(ISNUMBER($B$3)),DAY($B$3)&lt;&gt;1,COUNTIF($A$7:$A$36,A14)&lt;&gt;1,COUNTIFS('提供記録'!$B$7:$B$106,A14,'提供記録'!$A$7:$A$106,"&gt;="&amp;$B$3,'提供記録'!$A$7:$A$106,"&lt;"&amp;EDATE($B$3,1))=0,COUNTIFS('提供記録'!$B$7:$B$106,A14,'提供記録'!$A$7:$A$106,"&gt;="&amp;$B$3,'提供記録'!$A$7:$A$106,"&lt;"&amp;EDATE($B$3,1),'提供記録'!$I$7:$I$106,"入力エラー*")&gt;0,COUNTIFS('提供記録'!$B$7:$B$106,A14,'提供記録'!$A$7:$A$106,"&gt;="&amp;$B$3,'提供記録'!$A$7:$A$106,"&lt;"&amp;EDATE($B$3,1),'提供記録'!$C$7:$C$106,"&lt;&gt;"&amp;B14)&gt;0),"入力エラー：月次集計",SUMIFS('提供記録'!$I$7:$I$106,'提供記録'!$B$7:$B$106,A14,'提供記録'!$A$7:$A$106,"&gt;="&amp;$B$3,'提供記録'!$A$7:$A$106,"&lt;"&amp;EDATE($B$3,1))))</f>
        <v/>
      </c>
      <c r="E14" t="str" s="12">
        <f>IF(COUNTA(A14:B14)=0,"",IF(OR(A14="",B14="",NOT(ISNUMBER($B$3)),DAY($B$3)&lt;&gt;1,COUNTIF($A$7:$A$36,A14)&lt;&gt;1,COUNTIFS('提供記録'!$B$7:$B$106,A14,'提供記録'!$A$7:$A$106,"&gt;="&amp;$B$3,'提供記録'!$A$7:$A$106,"&lt;"&amp;EDATE($B$3,1))=0,COUNTIFS('提供記録'!$B$7:$B$106,A14,'提供記録'!$A$7:$A$106,"&gt;="&amp;$B$3,'提供記録'!$A$7:$A$106,"&lt;"&amp;EDATE($B$3,1),'提供記録'!$I$7:$I$106,"入力エラー*")&gt;0,COUNTIFS('提供記録'!$B$7:$B$106,A14,'提供記録'!$A$7:$A$106,"&gt;="&amp;$B$3,'提供記録'!$A$7:$A$106,"&lt;"&amp;EDATE($B$3,1),'提供記録'!$C$7:$C$106,"&lt;&gt;"&amp;B14)&gt;0),"入力エラー：月次集計",SUMIFS('提供記録'!$J$7:$J$106,'提供記録'!$B$7:$B$106,A14,'提供記録'!$A$7:$A$106,"&gt;="&amp;$B$3,'提供記録'!$A$7:$A$106,"&lt;"&amp;EDATE($B$3,1))))</f>
        <v/>
      </c>
      <c r="F14" t="str" s="12">
        <f>IF(COUNTA(A14:B14)=0,"",IF(OR(A14="",B14="",NOT(ISNUMBER($B$3)),DAY($B$3)&lt;&gt;1,COUNTIF($A$7:$A$36,A14)&lt;&gt;1,COUNTIFS('提供記録'!$B$7:$B$106,A14,'提供記録'!$A$7:$A$106,"&gt;="&amp;$B$3,'提供記録'!$A$7:$A$106,"&lt;"&amp;EDATE($B$3,1))=0,COUNTIFS('提供記録'!$B$7:$B$106,A14,'提供記録'!$A$7:$A$106,"&gt;="&amp;$B$3,'提供記録'!$A$7:$A$106,"&lt;"&amp;EDATE($B$3,1),'提供記録'!$I$7:$I$106,"入力エラー*")&gt;0,COUNTIFS('提供記録'!$B$7:$B$106,A14,'提供記録'!$A$7:$A$106,"&gt;="&amp;$B$3,'提供記録'!$A$7:$A$106,"&lt;"&amp;EDATE($B$3,1),'提供記録'!$C$7:$C$106,"&lt;&gt;"&amp;B14)&gt;0),"入力エラー：月次集計",SUMIFS('提供記録'!$K$7:$K$106,'提供記録'!$B$7:$B$106,A14,'提供記録'!$A$7:$A$106,"&gt;="&amp;$B$3,'提供記録'!$A$7:$A$106,"&lt;"&amp;EDATE($B$3,1))))</f>
        <v/>
      </c>
      <c r="G14" t="str" s="11">
        <f>IF(COUNTA(A14:B14)=0,"",IF(OR(A14="",B14="",NOT(ISNUMBER($B$3)),DAY($B$3)&lt;&gt;1,COUNTIF($A$7:$A$36,A14)&lt;&gt;1,COUNTIFS('提供記録'!$B$7:$B$106,A14,'提供記録'!$A$7:$A$106,"&gt;="&amp;$B$3,'提供記録'!$A$7:$A$106,"&lt;"&amp;EDATE($B$3,1))=0,COUNTIFS('提供記録'!$B$7:$B$106,A14,'提供記録'!$A$7:$A$106,"&gt;="&amp;$B$3,'提供記録'!$A$7:$A$106,"&lt;"&amp;EDATE($B$3,1),'提供記録'!$I$7:$I$106,"入力エラー*")&gt;0,COUNTIFS('提供記録'!$B$7:$B$106,A14,'提供記録'!$A$7:$A$106,"&gt;="&amp;$B$3,'提供記録'!$A$7:$A$106,"&lt;"&amp;EDATE($B$3,1),'提供記録'!$C$7:$C$106,"&lt;&gt;"&amp;B14)&gt;0),"入力エラー：月次集計",IF(OR(NOT(ISNUMBER(D14)),D14&lt;=0,NOT(ISNUMBER(E14))),"入力エラー：合計を確認",E14/D14)))</f>
        <v/>
      </c>
      <c r="H14" t="str" s="5">
        <f>IF(COUNTA(A14:B14)=0,"",IF(OR(A14="",B14="",NOT(ISNUMBER($B$3)),DAY($B$3)&lt;&gt;1,COUNTIF($A$7:$A$36,A14)&lt;&gt;1,COUNTIFS('提供記録'!$B$7:$B$106,A14,'提供記録'!$A$7:$A$106,"&gt;="&amp;$B$3,'提供記録'!$A$7:$A$106,"&lt;"&amp;EDATE($B$3,1))=0,COUNTIFS('提供記録'!$B$7:$B$106,A14,'提供記録'!$A$7:$A$106,"&gt;="&amp;$B$3,'提供記録'!$A$7:$A$106,"&lt;"&amp;EDATE($B$3,1),'提供記録'!$I$7:$I$106,"入力エラー*")&gt;0,COUNTIFS('提供記録'!$B$7:$B$106,A14,'提供記録'!$A$7:$A$106,"&gt;="&amp;$B$3,'提供記録'!$A$7:$A$106,"&lt;"&amp;EDATE($B$3,1),'提供記録'!$C$7:$C$106,"&lt;&gt;"&amp;B14)&gt;0),"入力エラー：月次集計",IF(NOT(ISNUMBER(G14)),"入力エラー：負担率",IF(G14&gt;=0.5,"50%以上","50%未満"))))</f>
        <v/>
      </c>
      <c r="I14" t="str" s="5">
        <f>IF(COUNTA(A14:B14)=0,"",IF(OR(A14="",B14="",NOT(ISNUMBER($B$3)),DAY($B$3)&lt;&gt;1,COUNTIF($A$7:$A$36,A14)&lt;&gt;1,COUNTIFS('提供記録'!$B$7:$B$106,A14,'提供記録'!$A$7:$A$106,"&gt;="&amp;$B$3,'提供記録'!$A$7:$A$106,"&lt;"&amp;EDATE($B$3,1))=0,COUNTIFS('提供記録'!$B$7:$B$106,A14,'提供記録'!$A$7:$A$106,"&gt;="&amp;$B$3,'提供記録'!$A$7:$A$106,"&lt;"&amp;EDATE($B$3,1),'提供記録'!$I$7:$I$106,"入力エラー*")&gt;0,COUNTIFS('提供記録'!$B$7:$B$106,A14,'提供記録'!$A$7:$A$106,"&gt;="&amp;$B$3,'提供記録'!$A$7:$A$106,"&lt;"&amp;EDATE($B$3,1),'提供記録'!$C$7:$C$106,"&lt;&gt;"&amp;B14)&gt;0),"入力エラー：月次集計",IF(NOT(ISNUMBER(F14)),"入力エラー：会社負担",IF(F14&lt;=7500,"7,500円以下","7,500円超"))))</f>
        <v/>
      </c>
      <c r="J14" t="str" s="5">
        <f>IF(COUNTA(A14:B14)=0,"",IF(OR(A14="",B14="",NOT(ISNUMBER($B$3)),DAY($B$3)&lt;&gt;1,COUNTIF($A$7:$A$36,A14)&lt;&gt;1,COUNTIFS('提供記録'!$B$7:$B$106,A14,'提供記録'!$A$7:$A$106,"&gt;="&amp;$B$3,'提供記録'!$A$7:$A$106,"&lt;"&amp;EDATE($B$3,1))=0,COUNTIFS('提供記録'!$B$7:$B$106,A14,'提供記録'!$A$7:$A$106,"&gt;="&amp;$B$3,'提供記録'!$A$7:$A$106,"&lt;"&amp;EDATE($B$3,1),'提供記録'!$I$7:$I$106,"入力エラー*")&gt;0,COUNTIFS('提供記録'!$B$7:$B$106,A14,'提供記録'!$A$7:$A$106,"&gt;="&amp;$B$3,'提供記録'!$A$7:$A$106,"&lt;"&amp;EDATE($B$3,1),'提供記録'!$C$7:$C$106,"&lt;&gt;"&amp;B14)&gt;0),"入力エラー：月次集計",IF(COUNTIFS('提供記録'!$B$7:$B$106,A14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4" t="str" s="5">
        <f>IF(COUNTA(A14:B14)=0,"",IF(OR(A14="",B14="",NOT(ISNUMBER($B$3)),DAY($B$3)&lt;&gt;1,COUNTIF($A$7:$A$36,A14)&lt;&gt;1,COUNTIFS('提供記録'!$B$7:$B$106,A14,'提供記録'!$A$7:$A$106,"&gt;="&amp;$B$3,'提供記録'!$A$7:$A$106,"&lt;"&amp;EDATE($B$3,1))=0,COUNTIFS('提供記録'!$B$7:$B$106,A14,'提供記録'!$A$7:$A$106,"&gt;="&amp;$B$3,'提供記録'!$A$7:$A$106,"&lt;"&amp;EDATE($B$3,1),'提供記録'!$I$7:$I$106,"入力エラー*")&gt;0,COUNTIFS('提供記録'!$B$7:$B$106,A14,'提供記録'!$A$7:$A$106,"&gt;="&amp;$B$3,'提供記録'!$A$7:$A$106,"&lt;"&amp;EDATE($B$3,1),'提供記録'!$C$7:$C$106,"&lt;&gt;"&amp;B14)&gt;0),"入力エラー：月次集計",IF(LEFT(J14,4)="現金補助","確認補助：現金補助を税理士確認",IF(AND(G14&gt;=0.5,F14&lt;=7500),"確認補助：2条件を記録上満たす（結論ではない）","確認補助：食事価額−本人負担は給与扱い候補"))))</f>
        <v/>
      </c>
    </row>
    <row r="15">
      <c r="A15" s="4"/>
      <c r="B15" s="4"/>
      <c r="C15" t="str" s="10">
        <f>IF(COUNTA(A15:B15)=0,"",IF(OR(A15="",B15="",NOT(ISNUMBER($B$3)),DAY($B$3)&lt;&gt;1,COUNTIF($A$7:$A$36,A15)&lt;&gt;1,COUNTIFS('提供記録'!$B$7:$B$106,A15,'提供記録'!$A$7:$A$106,"&gt;="&amp;$B$3,'提供記録'!$A$7:$A$106,"&lt;"&amp;EDATE($B$3,1))=0,COUNTIFS('提供記録'!$B$7:$B$106,A15,'提供記録'!$A$7:$A$106,"&gt;="&amp;$B$3,'提供記録'!$A$7:$A$106,"&lt;"&amp;EDATE($B$3,1),'提供記録'!$I$7:$I$106,"入力エラー*")&gt;0,COUNTIFS('提供記録'!$B$7:$B$106,A15,'提供記録'!$A$7:$A$106,"&gt;="&amp;$B$3,'提供記録'!$A$7:$A$106,"&lt;"&amp;EDATE($B$3,1),'提供記録'!$C$7:$C$106,"&lt;&gt;"&amp;B15)&gt;0),"入力エラー：対象月・ID・氏名・提供記録を確認",COUNTIFS('提供記録'!$B$7:$B$106,A15,'提供記録'!$A$7:$A$106,"&gt;="&amp;$B$3,'提供記録'!$A$7:$A$106,"&lt;"&amp;EDATE($B$3,1))))</f>
        <v/>
      </c>
      <c r="D15" t="str" s="12">
        <f>IF(COUNTA(A15:B15)=0,"",IF(OR(A15="",B15="",NOT(ISNUMBER($B$3)),DAY($B$3)&lt;&gt;1,COUNTIF($A$7:$A$36,A15)&lt;&gt;1,COUNTIFS('提供記録'!$B$7:$B$106,A15,'提供記録'!$A$7:$A$106,"&gt;="&amp;$B$3,'提供記録'!$A$7:$A$106,"&lt;"&amp;EDATE($B$3,1))=0,COUNTIFS('提供記録'!$B$7:$B$106,A15,'提供記録'!$A$7:$A$106,"&gt;="&amp;$B$3,'提供記録'!$A$7:$A$106,"&lt;"&amp;EDATE($B$3,1),'提供記録'!$I$7:$I$106,"入力エラー*")&gt;0,COUNTIFS('提供記録'!$B$7:$B$106,A15,'提供記録'!$A$7:$A$106,"&gt;="&amp;$B$3,'提供記録'!$A$7:$A$106,"&lt;"&amp;EDATE($B$3,1),'提供記録'!$C$7:$C$106,"&lt;&gt;"&amp;B15)&gt;0),"入力エラー：月次集計",SUMIFS('提供記録'!$I$7:$I$106,'提供記録'!$B$7:$B$106,A15,'提供記録'!$A$7:$A$106,"&gt;="&amp;$B$3,'提供記録'!$A$7:$A$106,"&lt;"&amp;EDATE($B$3,1))))</f>
        <v/>
      </c>
      <c r="E15" t="str" s="12">
        <f>IF(COUNTA(A15:B15)=0,"",IF(OR(A15="",B15="",NOT(ISNUMBER($B$3)),DAY($B$3)&lt;&gt;1,COUNTIF($A$7:$A$36,A15)&lt;&gt;1,COUNTIFS('提供記録'!$B$7:$B$106,A15,'提供記録'!$A$7:$A$106,"&gt;="&amp;$B$3,'提供記録'!$A$7:$A$106,"&lt;"&amp;EDATE($B$3,1))=0,COUNTIFS('提供記録'!$B$7:$B$106,A15,'提供記録'!$A$7:$A$106,"&gt;="&amp;$B$3,'提供記録'!$A$7:$A$106,"&lt;"&amp;EDATE($B$3,1),'提供記録'!$I$7:$I$106,"入力エラー*")&gt;0,COUNTIFS('提供記録'!$B$7:$B$106,A15,'提供記録'!$A$7:$A$106,"&gt;="&amp;$B$3,'提供記録'!$A$7:$A$106,"&lt;"&amp;EDATE($B$3,1),'提供記録'!$C$7:$C$106,"&lt;&gt;"&amp;B15)&gt;0),"入力エラー：月次集計",SUMIFS('提供記録'!$J$7:$J$106,'提供記録'!$B$7:$B$106,A15,'提供記録'!$A$7:$A$106,"&gt;="&amp;$B$3,'提供記録'!$A$7:$A$106,"&lt;"&amp;EDATE($B$3,1))))</f>
        <v/>
      </c>
      <c r="F15" t="str" s="12">
        <f>IF(COUNTA(A15:B15)=0,"",IF(OR(A15="",B15="",NOT(ISNUMBER($B$3)),DAY($B$3)&lt;&gt;1,COUNTIF($A$7:$A$36,A15)&lt;&gt;1,COUNTIFS('提供記録'!$B$7:$B$106,A15,'提供記録'!$A$7:$A$106,"&gt;="&amp;$B$3,'提供記録'!$A$7:$A$106,"&lt;"&amp;EDATE($B$3,1))=0,COUNTIFS('提供記録'!$B$7:$B$106,A15,'提供記録'!$A$7:$A$106,"&gt;="&amp;$B$3,'提供記録'!$A$7:$A$106,"&lt;"&amp;EDATE($B$3,1),'提供記録'!$I$7:$I$106,"入力エラー*")&gt;0,COUNTIFS('提供記録'!$B$7:$B$106,A15,'提供記録'!$A$7:$A$106,"&gt;="&amp;$B$3,'提供記録'!$A$7:$A$106,"&lt;"&amp;EDATE($B$3,1),'提供記録'!$C$7:$C$106,"&lt;&gt;"&amp;B15)&gt;0),"入力エラー：月次集計",SUMIFS('提供記録'!$K$7:$K$106,'提供記録'!$B$7:$B$106,A15,'提供記録'!$A$7:$A$106,"&gt;="&amp;$B$3,'提供記録'!$A$7:$A$106,"&lt;"&amp;EDATE($B$3,1))))</f>
        <v/>
      </c>
      <c r="G15" t="str" s="11">
        <f>IF(COUNTA(A15:B15)=0,"",IF(OR(A15="",B15="",NOT(ISNUMBER($B$3)),DAY($B$3)&lt;&gt;1,COUNTIF($A$7:$A$36,A15)&lt;&gt;1,COUNTIFS('提供記録'!$B$7:$B$106,A15,'提供記録'!$A$7:$A$106,"&gt;="&amp;$B$3,'提供記録'!$A$7:$A$106,"&lt;"&amp;EDATE($B$3,1))=0,COUNTIFS('提供記録'!$B$7:$B$106,A15,'提供記録'!$A$7:$A$106,"&gt;="&amp;$B$3,'提供記録'!$A$7:$A$106,"&lt;"&amp;EDATE($B$3,1),'提供記録'!$I$7:$I$106,"入力エラー*")&gt;0,COUNTIFS('提供記録'!$B$7:$B$106,A15,'提供記録'!$A$7:$A$106,"&gt;="&amp;$B$3,'提供記録'!$A$7:$A$106,"&lt;"&amp;EDATE($B$3,1),'提供記録'!$C$7:$C$106,"&lt;&gt;"&amp;B15)&gt;0),"入力エラー：月次集計",IF(OR(NOT(ISNUMBER(D15)),D15&lt;=0,NOT(ISNUMBER(E15))),"入力エラー：合計を確認",E15/D15)))</f>
        <v/>
      </c>
      <c r="H15" t="str" s="5">
        <f>IF(COUNTA(A15:B15)=0,"",IF(OR(A15="",B15="",NOT(ISNUMBER($B$3)),DAY($B$3)&lt;&gt;1,COUNTIF($A$7:$A$36,A15)&lt;&gt;1,COUNTIFS('提供記録'!$B$7:$B$106,A15,'提供記録'!$A$7:$A$106,"&gt;="&amp;$B$3,'提供記録'!$A$7:$A$106,"&lt;"&amp;EDATE($B$3,1))=0,COUNTIFS('提供記録'!$B$7:$B$106,A15,'提供記録'!$A$7:$A$106,"&gt;="&amp;$B$3,'提供記録'!$A$7:$A$106,"&lt;"&amp;EDATE($B$3,1),'提供記録'!$I$7:$I$106,"入力エラー*")&gt;0,COUNTIFS('提供記録'!$B$7:$B$106,A15,'提供記録'!$A$7:$A$106,"&gt;="&amp;$B$3,'提供記録'!$A$7:$A$106,"&lt;"&amp;EDATE($B$3,1),'提供記録'!$C$7:$C$106,"&lt;&gt;"&amp;B15)&gt;0),"入力エラー：月次集計",IF(NOT(ISNUMBER(G15)),"入力エラー：負担率",IF(G15&gt;=0.5,"50%以上","50%未満"))))</f>
        <v/>
      </c>
      <c r="I15" t="str" s="5">
        <f>IF(COUNTA(A15:B15)=0,"",IF(OR(A15="",B15="",NOT(ISNUMBER($B$3)),DAY($B$3)&lt;&gt;1,COUNTIF($A$7:$A$36,A15)&lt;&gt;1,COUNTIFS('提供記録'!$B$7:$B$106,A15,'提供記録'!$A$7:$A$106,"&gt;="&amp;$B$3,'提供記録'!$A$7:$A$106,"&lt;"&amp;EDATE($B$3,1))=0,COUNTIFS('提供記録'!$B$7:$B$106,A15,'提供記録'!$A$7:$A$106,"&gt;="&amp;$B$3,'提供記録'!$A$7:$A$106,"&lt;"&amp;EDATE($B$3,1),'提供記録'!$I$7:$I$106,"入力エラー*")&gt;0,COUNTIFS('提供記録'!$B$7:$B$106,A15,'提供記録'!$A$7:$A$106,"&gt;="&amp;$B$3,'提供記録'!$A$7:$A$106,"&lt;"&amp;EDATE($B$3,1),'提供記録'!$C$7:$C$106,"&lt;&gt;"&amp;B15)&gt;0),"入力エラー：月次集計",IF(NOT(ISNUMBER(F15)),"入力エラー：会社負担",IF(F15&lt;=7500,"7,500円以下","7,500円超"))))</f>
        <v/>
      </c>
      <c r="J15" t="str" s="5">
        <f>IF(COUNTA(A15:B15)=0,"",IF(OR(A15="",B15="",NOT(ISNUMBER($B$3)),DAY($B$3)&lt;&gt;1,COUNTIF($A$7:$A$36,A15)&lt;&gt;1,COUNTIFS('提供記録'!$B$7:$B$106,A15,'提供記録'!$A$7:$A$106,"&gt;="&amp;$B$3,'提供記録'!$A$7:$A$106,"&lt;"&amp;EDATE($B$3,1))=0,COUNTIFS('提供記録'!$B$7:$B$106,A15,'提供記録'!$A$7:$A$106,"&gt;="&amp;$B$3,'提供記録'!$A$7:$A$106,"&lt;"&amp;EDATE($B$3,1),'提供記録'!$I$7:$I$106,"入力エラー*")&gt;0,COUNTIFS('提供記録'!$B$7:$B$106,A15,'提供記録'!$A$7:$A$106,"&gt;="&amp;$B$3,'提供記録'!$A$7:$A$106,"&lt;"&amp;EDATE($B$3,1),'提供記録'!$C$7:$C$106,"&lt;&gt;"&amp;B15)&gt;0),"入力エラー：月次集計",IF(COUNTIFS('提供記録'!$B$7:$B$106,A15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5" t="str" s="5">
        <f>IF(COUNTA(A15:B15)=0,"",IF(OR(A15="",B15="",NOT(ISNUMBER($B$3)),DAY($B$3)&lt;&gt;1,COUNTIF($A$7:$A$36,A15)&lt;&gt;1,COUNTIFS('提供記録'!$B$7:$B$106,A15,'提供記録'!$A$7:$A$106,"&gt;="&amp;$B$3,'提供記録'!$A$7:$A$106,"&lt;"&amp;EDATE($B$3,1))=0,COUNTIFS('提供記録'!$B$7:$B$106,A15,'提供記録'!$A$7:$A$106,"&gt;="&amp;$B$3,'提供記録'!$A$7:$A$106,"&lt;"&amp;EDATE($B$3,1),'提供記録'!$I$7:$I$106,"入力エラー*")&gt;0,COUNTIFS('提供記録'!$B$7:$B$106,A15,'提供記録'!$A$7:$A$106,"&gt;="&amp;$B$3,'提供記録'!$A$7:$A$106,"&lt;"&amp;EDATE($B$3,1),'提供記録'!$C$7:$C$106,"&lt;&gt;"&amp;B15)&gt;0),"入力エラー：月次集計",IF(LEFT(J15,4)="現金補助","確認補助：現金補助を税理士確認",IF(AND(G15&gt;=0.5,F15&lt;=7500),"確認補助：2条件を記録上満たす（結論ではない）","確認補助：食事価額−本人負担は給与扱い候補"))))</f>
        <v/>
      </c>
    </row>
    <row r="16">
      <c r="A16" s="4"/>
      <c r="B16" s="4"/>
      <c r="C16" t="str" s="10">
        <f>IF(COUNTA(A16:B16)=0,"",IF(OR(A16="",B16="",NOT(ISNUMBER($B$3)),DAY($B$3)&lt;&gt;1,COUNTIF($A$7:$A$36,A16)&lt;&gt;1,COUNTIFS('提供記録'!$B$7:$B$106,A16,'提供記録'!$A$7:$A$106,"&gt;="&amp;$B$3,'提供記録'!$A$7:$A$106,"&lt;"&amp;EDATE($B$3,1))=0,COUNTIFS('提供記録'!$B$7:$B$106,A16,'提供記録'!$A$7:$A$106,"&gt;="&amp;$B$3,'提供記録'!$A$7:$A$106,"&lt;"&amp;EDATE($B$3,1),'提供記録'!$I$7:$I$106,"入力エラー*")&gt;0,COUNTIFS('提供記録'!$B$7:$B$106,A16,'提供記録'!$A$7:$A$106,"&gt;="&amp;$B$3,'提供記録'!$A$7:$A$106,"&lt;"&amp;EDATE($B$3,1),'提供記録'!$C$7:$C$106,"&lt;&gt;"&amp;B16)&gt;0),"入力エラー：対象月・ID・氏名・提供記録を確認",COUNTIFS('提供記録'!$B$7:$B$106,A16,'提供記録'!$A$7:$A$106,"&gt;="&amp;$B$3,'提供記録'!$A$7:$A$106,"&lt;"&amp;EDATE($B$3,1))))</f>
        <v/>
      </c>
      <c r="D16" t="str" s="12">
        <f>IF(COUNTA(A16:B16)=0,"",IF(OR(A16="",B16="",NOT(ISNUMBER($B$3)),DAY($B$3)&lt;&gt;1,COUNTIF($A$7:$A$36,A16)&lt;&gt;1,COUNTIFS('提供記録'!$B$7:$B$106,A16,'提供記録'!$A$7:$A$106,"&gt;="&amp;$B$3,'提供記録'!$A$7:$A$106,"&lt;"&amp;EDATE($B$3,1))=0,COUNTIFS('提供記録'!$B$7:$B$106,A16,'提供記録'!$A$7:$A$106,"&gt;="&amp;$B$3,'提供記録'!$A$7:$A$106,"&lt;"&amp;EDATE($B$3,1),'提供記録'!$I$7:$I$106,"入力エラー*")&gt;0,COUNTIFS('提供記録'!$B$7:$B$106,A16,'提供記録'!$A$7:$A$106,"&gt;="&amp;$B$3,'提供記録'!$A$7:$A$106,"&lt;"&amp;EDATE($B$3,1),'提供記録'!$C$7:$C$106,"&lt;&gt;"&amp;B16)&gt;0),"入力エラー：月次集計",SUMIFS('提供記録'!$I$7:$I$106,'提供記録'!$B$7:$B$106,A16,'提供記録'!$A$7:$A$106,"&gt;="&amp;$B$3,'提供記録'!$A$7:$A$106,"&lt;"&amp;EDATE($B$3,1))))</f>
        <v/>
      </c>
      <c r="E16" t="str" s="12">
        <f>IF(COUNTA(A16:B16)=0,"",IF(OR(A16="",B16="",NOT(ISNUMBER($B$3)),DAY($B$3)&lt;&gt;1,COUNTIF($A$7:$A$36,A16)&lt;&gt;1,COUNTIFS('提供記録'!$B$7:$B$106,A16,'提供記録'!$A$7:$A$106,"&gt;="&amp;$B$3,'提供記録'!$A$7:$A$106,"&lt;"&amp;EDATE($B$3,1))=0,COUNTIFS('提供記録'!$B$7:$B$106,A16,'提供記録'!$A$7:$A$106,"&gt;="&amp;$B$3,'提供記録'!$A$7:$A$106,"&lt;"&amp;EDATE($B$3,1),'提供記録'!$I$7:$I$106,"入力エラー*")&gt;0,COUNTIFS('提供記録'!$B$7:$B$106,A16,'提供記録'!$A$7:$A$106,"&gt;="&amp;$B$3,'提供記録'!$A$7:$A$106,"&lt;"&amp;EDATE($B$3,1),'提供記録'!$C$7:$C$106,"&lt;&gt;"&amp;B16)&gt;0),"入力エラー：月次集計",SUMIFS('提供記録'!$J$7:$J$106,'提供記録'!$B$7:$B$106,A16,'提供記録'!$A$7:$A$106,"&gt;="&amp;$B$3,'提供記録'!$A$7:$A$106,"&lt;"&amp;EDATE($B$3,1))))</f>
        <v/>
      </c>
      <c r="F16" t="str" s="12">
        <f>IF(COUNTA(A16:B16)=0,"",IF(OR(A16="",B16="",NOT(ISNUMBER($B$3)),DAY($B$3)&lt;&gt;1,COUNTIF($A$7:$A$36,A16)&lt;&gt;1,COUNTIFS('提供記録'!$B$7:$B$106,A16,'提供記録'!$A$7:$A$106,"&gt;="&amp;$B$3,'提供記録'!$A$7:$A$106,"&lt;"&amp;EDATE($B$3,1))=0,COUNTIFS('提供記録'!$B$7:$B$106,A16,'提供記録'!$A$7:$A$106,"&gt;="&amp;$B$3,'提供記録'!$A$7:$A$106,"&lt;"&amp;EDATE($B$3,1),'提供記録'!$I$7:$I$106,"入力エラー*")&gt;0,COUNTIFS('提供記録'!$B$7:$B$106,A16,'提供記録'!$A$7:$A$106,"&gt;="&amp;$B$3,'提供記録'!$A$7:$A$106,"&lt;"&amp;EDATE($B$3,1),'提供記録'!$C$7:$C$106,"&lt;&gt;"&amp;B16)&gt;0),"入力エラー：月次集計",SUMIFS('提供記録'!$K$7:$K$106,'提供記録'!$B$7:$B$106,A16,'提供記録'!$A$7:$A$106,"&gt;="&amp;$B$3,'提供記録'!$A$7:$A$106,"&lt;"&amp;EDATE($B$3,1))))</f>
        <v/>
      </c>
      <c r="G16" t="str" s="11">
        <f>IF(COUNTA(A16:B16)=0,"",IF(OR(A16="",B16="",NOT(ISNUMBER($B$3)),DAY($B$3)&lt;&gt;1,COUNTIF($A$7:$A$36,A16)&lt;&gt;1,COUNTIFS('提供記録'!$B$7:$B$106,A16,'提供記録'!$A$7:$A$106,"&gt;="&amp;$B$3,'提供記録'!$A$7:$A$106,"&lt;"&amp;EDATE($B$3,1))=0,COUNTIFS('提供記録'!$B$7:$B$106,A16,'提供記録'!$A$7:$A$106,"&gt;="&amp;$B$3,'提供記録'!$A$7:$A$106,"&lt;"&amp;EDATE($B$3,1),'提供記録'!$I$7:$I$106,"入力エラー*")&gt;0,COUNTIFS('提供記録'!$B$7:$B$106,A16,'提供記録'!$A$7:$A$106,"&gt;="&amp;$B$3,'提供記録'!$A$7:$A$106,"&lt;"&amp;EDATE($B$3,1),'提供記録'!$C$7:$C$106,"&lt;&gt;"&amp;B16)&gt;0),"入力エラー：月次集計",IF(OR(NOT(ISNUMBER(D16)),D16&lt;=0,NOT(ISNUMBER(E16))),"入力エラー：合計を確認",E16/D16)))</f>
        <v/>
      </c>
      <c r="H16" t="str" s="5">
        <f>IF(COUNTA(A16:B16)=0,"",IF(OR(A16="",B16="",NOT(ISNUMBER($B$3)),DAY($B$3)&lt;&gt;1,COUNTIF($A$7:$A$36,A16)&lt;&gt;1,COUNTIFS('提供記録'!$B$7:$B$106,A16,'提供記録'!$A$7:$A$106,"&gt;="&amp;$B$3,'提供記録'!$A$7:$A$106,"&lt;"&amp;EDATE($B$3,1))=0,COUNTIFS('提供記録'!$B$7:$B$106,A16,'提供記録'!$A$7:$A$106,"&gt;="&amp;$B$3,'提供記録'!$A$7:$A$106,"&lt;"&amp;EDATE($B$3,1),'提供記録'!$I$7:$I$106,"入力エラー*")&gt;0,COUNTIFS('提供記録'!$B$7:$B$106,A16,'提供記録'!$A$7:$A$106,"&gt;="&amp;$B$3,'提供記録'!$A$7:$A$106,"&lt;"&amp;EDATE($B$3,1),'提供記録'!$C$7:$C$106,"&lt;&gt;"&amp;B16)&gt;0),"入力エラー：月次集計",IF(NOT(ISNUMBER(G16)),"入力エラー：負担率",IF(G16&gt;=0.5,"50%以上","50%未満"))))</f>
        <v/>
      </c>
      <c r="I16" t="str" s="5">
        <f>IF(COUNTA(A16:B16)=0,"",IF(OR(A16="",B16="",NOT(ISNUMBER($B$3)),DAY($B$3)&lt;&gt;1,COUNTIF($A$7:$A$36,A16)&lt;&gt;1,COUNTIFS('提供記録'!$B$7:$B$106,A16,'提供記録'!$A$7:$A$106,"&gt;="&amp;$B$3,'提供記録'!$A$7:$A$106,"&lt;"&amp;EDATE($B$3,1))=0,COUNTIFS('提供記録'!$B$7:$B$106,A16,'提供記録'!$A$7:$A$106,"&gt;="&amp;$B$3,'提供記録'!$A$7:$A$106,"&lt;"&amp;EDATE($B$3,1),'提供記録'!$I$7:$I$106,"入力エラー*")&gt;0,COUNTIFS('提供記録'!$B$7:$B$106,A16,'提供記録'!$A$7:$A$106,"&gt;="&amp;$B$3,'提供記録'!$A$7:$A$106,"&lt;"&amp;EDATE($B$3,1),'提供記録'!$C$7:$C$106,"&lt;&gt;"&amp;B16)&gt;0),"入力エラー：月次集計",IF(NOT(ISNUMBER(F16)),"入力エラー：会社負担",IF(F16&lt;=7500,"7,500円以下","7,500円超"))))</f>
        <v/>
      </c>
      <c r="J16" t="str" s="5">
        <f>IF(COUNTA(A16:B16)=0,"",IF(OR(A16="",B16="",NOT(ISNUMBER($B$3)),DAY($B$3)&lt;&gt;1,COUNTIF($A$7:$A$36,A16)&lt;&gt;1,COUNTIFS('提供記録'!$B$7:$B$106,A16,'提供記録'!$A$7:$A$106,"&gt;="&amp;$B$3,'提供記録'!$A$7:$A$106,"&lt;"&amp;EDATE($B$3,1))=0,COUNTIFS('提供記録'!$B$7:$B$106,A16,'提供記録'!$A$7:$A$106,"&gt;="&amp;$B$3,'提供記録'!$A$7:$A$106,"&lt;"&amp;EDATE($B$3,1),'提供記録'!$I$7:$I$106,"入力エラー*")&gt;0,COUNTIFS('提供記録'!$B$7:$B$106,A16,'提供記録'!$A$7:$A$106,"&gt;="&amp;$B$3,'提供記録'!$A$7:$A$106,"&lt;"&amp;EDATE($B$3,1),'提供記録'!$C$7:$C$106,"&lt;&gt;"&amp;B16)&gt;0),"入力エラー：月次集計",IF(COUNTIFS('提供記録'!$B$7:$B$106,A16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6" t="str" s="5">
        <f>IF(COUNTA(A16:B16)=0,"",IF(OR(A16="",B16="",NOT(ISNUMBER($B$3)),DAY($B$3)&lt;&gt;1,COUNTIF($A$7:$A$36,A16)&lt;&gt;1,COUNTIFS('提供記録'!$B$7:$B$106,A16,'提供記録'!$A$7:$A$106,"&gt;="&amp;$B$3,'提供記録'!$A$7:$A$106,"&lt;"&amp;EDATE($B$3,1))=0,COUNTIFS('提供記録'!$B$7:$B$106,A16,'提供記録'!$A$7:$A$106,"&gt;="&amp;$B$3,'提供記録'!$A$7:$A$106,"&lt;"&amp;EDATE($B$3,1),'提供記録'!$I$7:$I$106,"入力エラー*")&gt;0,COUNTIFS('提供記録'!$B$7:$B$106,A16,'提供記録'!$A$7:$A$106,"&gt;="&amp;$B$3,'提供記録'!$A$7:$A$106,"&lt;"&amp;EDATE($B$3,1),'提供記録'!$C$7:$C$106,"&lt;&gt;"&amp;B16)&gt;0),"入力エラー：月次集計",IF(LEFT(J16,4)="現金補助","確認補助：現金補助を税理士確認",IF(AND(G16&gt;=0.5,F16&lt;=7500),"確認補助：2条件を記録上満たす（結論ではない）","確認補助：食事価額−本人負担は給与扱い候補"))))</f>
        <v/>
      </c>
    </row>
    <row r="17">
      <c r="A17" s="4"/>
      <c r="B17" s="4"/>
      <c r="C17" t="str" s="10">
        <f>IF(COUNTA(A17:B17)=0,"",IF(OR(A17="",B17="",NOT(ISNUMBER($B$3)),DAY($B$3)&lt;&gt;1,COUNTIF($A$7:$A$36,A17)&lt;&gt;1,COUNTIFS('提供記録'!$B$7:$B$106,A17,'提供記録'!$A$7:$A$106,"&gt;="&amp;$B$3,'提供記録'!$A$7:$A$106,"&lt;"&amp;EDATE($B$3,1))=0,COUNTIFS('提供記録'!$B$7:$B$106,A17,'提供記録'!$A$7:$A$106,"&gt;="&amp;$B$3,'提供記録'!$A$7:$A$106,"&lt;"&amp;EDATE($B$3,1),'提供記録'!$I$7:$I$106,"入力エラー*")&gt;0,COUNTIFS('提供記録'!$B$7:$B$106,A17,'提供記録'!$A$7:$A$106,"&gt;="&amp;$B$3,'提供記録'!$A$7:$A$106,"&lt;"&amp;EDATE($B$3,1),'提供記録'!$C$7:$C$106,"&lt;&gt;"&amp;B17)&gt;0),"入力エラー：対象月・ID・氏名・提供記録を確認",COUNTIFS('提供記録'!$B$7:$B$106,A17,'提供記録'!$A$7:$A$106,"&gt;="&amp;$B$3,'提供記録'!$A$7:$A$106,"&lt;"&amp;EDATE($B$3,1))))</f>
        <v/>
      </c>
      <c r="D17" t="str" s="12">
        <f>IF(COUNTA(A17:B17)=0,"",IF(OR(A17="",B17="",NOT(ISNUMBER($B$3)),DAY($B$3)&lt;&gt;1,COUNTIF($A$7:$A$36,A17)&lt;&gt;1,COUNTIFS('提供記録'!$B$7:$B$106,A17,'提供記録'!$A$7:$A$106,"&gt;="&amp;$B$3,'提供記録'!$A$7:$A$106,"&lt;"&amp;EDATE($B$3,1))=0,COUNTIFS('提供記録'!$B$7:$B$106,A17,'提供記録'!$A$7:$A$106,"&gt;="&amp;$B$3,'提供記録'!$A$7:$A$106,"&lt;"&amp;EDATE($B$3,1),'提供記録'!$I$7:$I$106,"入力エラー*")&gt;0,COUNTIFS('提供記録'!$B$7:$B$106,A17,'提供記録'!$A$7:$A$106,"&gt;="&amp;$B$3,'提供記録'!$A$7:$A$106,"&lt;"&amp;EDATE($B$3,1),'提供記録'!$C$7:$C$106,"&lt;&gt;"&amp;B17)&gt;0),"入力エラー：月次集計",SUMIFS('提供記録'!$I$7:$I$106,'提供記録'!$B$7:$B$106,A17,'提供記録'!$A$7:$A$106,"&gt;="&amp;$B$3,'提供記録'!$A$7:$A$106,"&lt;"&amp;EDATE($B$3,1))))</f>
        <v/>
      </c>
      <c r="E17" t="str" s="12">
        <f>IF(COUNTA(A17:B17)=0,"",IF(OR(A17="",B17="",NOT(ISNUMBER($B$3)),DAY($B$3)&lt;&gt;1,COUNTIF($A$7:$A$36,A17)&lt;&gt;1,COUNTIFS('提供記録'!$B$7:$B$106,A17,'提供記録'!$A$7:$A$106,"&gt;="&amp;$B$3,'提供記録'!$A$7:$A$106,"&lt;"&amp;EDATE($B$3,1))=0,COUNTIFS('提供記録'!$B$7:$B$106,A17,'提供記録'!$A$7:$A$106,"&gt;="&amp;$B$3,'提供記録'!$A$7:$A$106,"&lt;"&amp;EDATE($B$3,1),'提供記録'!$I$7:$I$106,"入力エラー*")&gt;0,COUNTIFS('提供記録'!$B$7:$B$106,A17,'提供記録'!$A$7:$A$106,"&gt;="&amp;$B$3,'提供記録'!$A$7:$A$106,"&lt;"&amp;EDATE($B$3,1),'提供記録'!$C$7:$C$106,"&lt;&gt;"&amp;B17)&gt;0),"入力エラー：月次集計",SUMIFS('提供記録'!$J$7:$J$106,'提供記録'!$B$7:$B$106,A17,'提供記録'!$A$7:$A$106,"&gt;="&amp;$B$3,'提供記録'!$A$7:$A$106,"&lt;"&amp;EDATE($B$3,1))))</f>
        <v/>
      </c>
      <c r="F17" t="str" s="12">
        <f>IF(COUNTA(A17:B17)=0,"",IF(OR(A17="",B17="",NOT(ISNUMBER($B$3)),DAY($B$3)&lt;&gt;1,COUNTIF($A$7:$A$36,A17)&lt;&gt;1,COUNTIFS('提供記録'!$B$7:$B$106,A17,'提供記録'!$A$7:$A$106,"&gt;="&amp;$B$3,'提供記録'!$A$7:$A$106,"&lt;"&amp;EDATE($B$3,1))=0,COUNTIFS('提供記録'!$B$7:$B$106,A17,'提供記録'!$A$7:$A$106,"&gt;="&amp;$B$3,'提供記録'!$A$7:$A$106,"&lt;"&amp;EDATE($B$3,1),'提供記録'!$I$7:$I$106,"入力エラー*")&gt;0,COUNTIFS('提供記録'!$B$7:$B$106,A17,'提供記録'!$A$7:$A$106,"&gt;="&amp;$B$3,'提供記録'!$A$7:$A$106,"&lt;"&amp;EDATE($B$3,1),'提供記録'!$C$7:$C$106,"&lt;&gt;"&amp;B17)&gt;0),"入力エラー：月次集計",SUMIFS('提供記録'!$K$7:$K$106,'提供記録'!$B$7:$B$106,A17,'提供記録'!$A$7:$A$106,"&gt;="&amp;$B$3,'提供記録'!$A$7:$A$106,"&lt;"&amp;EDATE($B$3,1))))</f>
        <v/>
      </c>
      <c r="G17" t="str" s="11">
        <f>IF(COUNTA(A17:B17)=0,"",IF(OR(A17="",B17="",NOT(ISNUMBER($B$3)),DAY($B$3)&lt;&gt;1,COUNTIF($A$7:$A$36,A17)&lt;&gt;1,COUNTIFS('提供記録'!$B$7:$B$106,A17,'提供記録'!$A$7:$A$106,"&gt;="&amp;$B$3,'提供記録'!$A$7:$A$106,"&lt;"&amp;EDATE($B$3,1))=0,COUNTIFS('提供記録'!$B$7:$B$106,A17,'提供記録'!$A$7:$A$106,"&gt;="&amp;$B$3,'提供記録'!$A$7:$A$106,"&lt;"&amp;EDATE($B$3,1),'提供記録'!$I$7:$I$106,"入力エラー*")&gt;0,COUNTIFS('提供記録'!$B$7:$B$106,A17,'提供記録'!$A$7:$A$106,"&gt;="&amp;$B$3,'提供記録'!$A$7:$A$106,"&lt;"&amp;EDATE($B$3,1),'提供記録'!$C$7:$C$106,"&lt;&gt;"&amp;B17)&gt;0),"入力エラー：月次集計",IF(OR(NOT(ISNUMBER(D17)),D17&lt;=0,NOT(ISNUMBER(E17))),"入力エラー：合計を確認",E17/D17)))</f>
        <v/>
      </c>
      <c r="H17" t="str" s="5">
        <f>IF(COUNTA(A17:B17)=0,"",IF(OR(A17="",B17="",NOT(ISNUMBER($B$3)),DAY($B$3)&lt;&gt;1,COUNTIF($A$7:$A$36,A17)&lt;&gt;1,COUNTIFS('提供記録'!$B$7:$B$106,A17,'提供記録'!$A$7:$A$106,"&gt;="&amp;$B$3,'提供記録'!$A$7:$A$106,"&lt;"&amp;EDATE($B$3,1))=0,COUNTIFS('提供記録'!$B$7:$B$106,A17,'提供記録'!$A$7:$A$106,"&gt;="&amp;$B$3,'提供記録'!$A$7:$A$106,"&lt;"&amp;EDATE($B$3,1),'提供記録'!$I$7:$I$106,"入力エラー*")&gt;0,COUNTIFS('提供記録'!$B$7:$B$106,A17,'提供記録'!$A$7:$A$106,"&gt;="&amp;$B$3,'提供記録'!$A$7:$A$106,"&lt;"&amp;EDATE($B$3,1),'提供記録'!$C$7:$C$106,"&lt;&gt;"&amp;B17)&gt;0),"入力エラー：月次集計",IF(NOT(ISNUMBER(G17)),"入力エラー：負担率",IF(G17&gt;=0.5,"50%以上","50%未満"))))</f>
        <v/>
      </c>
      <c r="I17" t="str" s="5">
        <f>IF(COUNTA(A17:B17)=0,"",IF(OR(A17="",B17="",NOT(ISNUMBER($B$3)),DAY($B$3)&lt;&gt;1,COUNTIF($A$7:$A$36,A17)&lt;&gt;1,COUNTIFS('提供記録'!$B$7:$B$106,A17,'提供記録'!$A$7:$A$106,"&gt;="&amp;$B$3,'提供記録'!$A$7:$A$106,"&lt;"&amp;EDATE($B$3,1))=0,COUNTIFS('提供記録'!$B$7:$B$106,A17,'提供記録'!$A$7:$A$106,"&gt;="&amp;$B$3,'提供記録'!$A$7:$A$106,"&lt;"&amp;EDATE($B$3,1),'提供記録'!$I$7:$I$106,"入力エラー*")&gt;0,COUNTIFS('提供記録'!$B$7:$B$106,A17,'提供記録'!$A$7:$A$106,"&gt;="&amp;$B$3,'提供記録'!$A$7:$A$106,"&lt;"&amp;EDATE($B$3,1),'提供記録'!$C$7:$C$106,"&lt;&gt;"&amp;B17)&gt;0),"入力エラー：月次集計",IF(NOT(ISNUMBER(F17)),"入力エラー：会社負担",IF(F17&lt;=7500,"7,500円以下","7,500円超"))))</f>
        <v/>
      </c>
      <c r="J17" t="str" s="5">
        <f>IF(COUNTA(A17:B17)=0,"",IF(OR(A17="",B17="",NOT(ISNUMBER($B$3)),DAY($B$3)&lt;&gt;1,COUNTIF($A$7:$A$36,A17)&lt;&gt;1,COUNTIFS('提供記録'!$B$7:$B$106,A17,'提供記録'!$A$7:$A$106,"&gt;="&amp;$B$3,'提供記録'!$A$7:$A$106,"&lt;"&amp;EDATE($B$3,1))=0,COUNTIFS('提供記録'!$B$7:$B$106,A17,'提供記録'!$A$7:$A$106,"&gt;="&amp;$B$3,'提供記録'!$A$7:$A$106,"&lt;"&amp;EDATE($B$3,1),'提供記録'!$I$7:$I$106,"入力エラー*")&gt;0,COUNTIFS('提供記録'!$B$7:$B$106,A17,'提供記録'!$A$7:$A$106,"&gt;="&amp;$B$3,'提供記録'!$A$7:$A$106,"&lt;"&amp;EDATE($B$3,1),'提供記録'!$C$7:$C$106,"&lt;&gt;"&amp;B17)&gt;0),"入力エラー：月次集計",IF(COUNTIFS('提供記録'!$B$7:$B$106,A17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7" t="str" s="5">
        <f>IF(COUNTA(A17:B17)=0,"",IF(OR(A17="",B17="",NOT(ISNUMBER($B$3)),DAY($B$3)&lt;&gt;1,COUNTIF($A$7:$A$36,A17)&lt;&gt;1,COUNTIFS('提供記録'!$B$7:$B$106,A17,'提供記録'!$A$7:$A$106,"&gt;="&amp;$B$3,'提供記録'!$A$7:$A$106,"&lt;"&amp;EDATE($B$3,1))=0,COUNTIFS('提供記録'!$B$7:$B$106,A17,'提供記録'!$A$7:$A$106,"&gt;="&amp;$B$3,'提供記録'!$A$7:$A$106,"&lt;"&amp;EDATE($B$3,1),'提供記録'!$I$7:$I$106,"入力エラー*")&gt;0,COUNTIFS('提供記録'!$B$7:$B$106,A17,'提供記録'!$A$7:$A$106,"&gt;="&amp;$B$3,'提供記録'!$A$7:$A$106,"&lt;"&amp;EDATE($B$3,1),'提供記録'!$C$7:$C$106,"&lt;&gt;"&amp;B17)&gt;0),"入力エラー：月次集計",IF(LEFT(J17,4)="現金補助","確認補助：現金補助を税理士確認",IF(AND(G17&gt;=0.5,F17&lt;=7500),"確認補助：2条件を記録上満たす（結論ではない）","確認補助：食事価額−本人負担は給与扱い候補"))))</f>
        <v/>
      </c>
    </row>
    <row r="18">
      <c r="A18" s="4"/>
      <c r="B18" s="4"/>
      <c r="C18" t="str" s="10">
        <f>IF(COUNTA(A18:B18)=0,"",IF(OR(A18="",B18="",NOT(ISNUMBER($B$3)),DAY($B$3)&lt;&gt;1,COUNTIF($A$7:$A$36,A18)&lt;&gt;1,COUNTIFS('提供記録'!$B$7:$B$106,A18,'提供記録'!$A$7:$A$106,"&gt;="&amp;$B$3,'提供記録'!$A$7:$A$106,"&lt;"&amp;EDATE($B$3,1))=0,COUNTIFS('提供記録'!$B$7:$B$106,A18,'提供記録'!$A$7:$A$106,"&gt;="&amp;$B$3,'提供記録'!$A$7:$A$106,"&lt;"&amp;EDATE($B$3,1),'提供記録'!$I$7:$I$106,"入力エラー*")&gt;0,COUNTIFS('提供記録'!$B$7:$B$106,A18,'提供記録'!$A$7:$A$106,"&gt;="&amp;$B$3,'提供記録'!$A$7:$A$106,"&lt;"&amp;EDATE($B$3,1),'提供記録'!$C$7:$C$106,"&lt;&gt;"&amp;B18)&gt;0),"入力エラー：対象月・ID・氏名・提供記録を確認",COUNTIFS('提供記録'!$B$7:$B$106,A18,'提供記録'!$A$7:$A$106,"&gt;="&amp;$B$3,'提供記録'!$A$7:$A$106,"&lt;"&amp;EDATE($B$3,1))))</f>
        <v/>
      </c>
      <c r="D18" t="str" s="12">
        <f>IF(COUNTA(A18:B18)=0,"",IF(OR(A18="",B18="",NOT(ISNUMBER($B$3)),DAY($B$3)&lt;&gt;1,COUNTIF($A$7:$A$36,A18)&lt;&gt;1,COUNTIFS('提供記録'!$B$7:$B$106,A18,'提供記録'!$A$7:$A$106,"&gt;="&amp;$B$3,'提供記録'!$A$7:$A$106,"&lt;"&amp;EDATE($B$3,1))=0,COUNTIFS('提供記録'!$B$7:$B$106,A18,'提供記録'!$A$7:$A$106,"&gt;="&amp;$B$3,'提供記録'!$A$7:$A$106,"&lt;"&amp;EDATE($B$3,1),'提供記録'!$I$7:$I$106,"入力エラー*")&gt;0,COUNTIFS('提供記録'!$B$7:$B$106,A18,'提供記録'!$A$7:$A$106,"&gt;="&amp;$B$3,'提供記録'!$A$7:$A$106,"&lt;"&amp;EDATE($B$3,1),'提供記録'!$C$7:$C$106,"&lt;&gt;"&amp;B18)&gt;0),"入力エラー：月次集計",SUMIFS('提供記録'!$I$7:$I$106,'提供記録'!$B$7:$B$106,A18,'提供記録'!$A$7:$A$106,"&gt;="&amp;$B$3,'提供記録'!$A$7:$A$106,"&lt;"&amp;EDATE($B$3,1))))</f>
        <v/>
      </c>
      <c r="E18" t="str" s="12">
        <f>IF(COUNTA(A18:B18)=0,"",IF(OR(A18="",B18="",NOT(ISNUMBER($B$3)),DAY($B$3)&lt;&gt;1,COUNTIF($A$7:$A$36,A18)&lt;&gt;1,COUNTIFS('提供記録'!$B$7:$B$106,A18,'提供記録'!$A$7:$A$106,"&gt;="&amp;$B$3,'提供記録'!$A$7:$A$106,"&lt;"&amp;EDATE($B$3,1))=0,COUNTIFS('提供記録'!$B$7:$B$106,A18,'提供記録'!$A$7:$A$106,"&gt;="&amp;$B$3,'提供記録'!$A$7:$A$106,"&lt;"&amp;EDATE($B$3,1),'提供記録'!$I$7:$I$106,"入力エラー*")&gt;0,COUNTIFS('提供記録'!$B$7:$B$106,A18,'提供記録'!$A$7:$A$106,"&gt;="&amp;$B$3,'提供記録'!$A$7:$A$106,"&lt;"&amp;EDATE($B$3,1),'提供記録'!$C$7:$C$106,"&lt;&gt;"&amp;B18)&gt;0),"入力エラー：月次集計",SUMIFS('提供記録'!$J$7:$J$106,'提供記録'!$B$7:$B$106,A18,'提供記録'!$A$7:$A$106,"&gt;="&amp;$B$3,'提供記録'!$A$7:$A$106,"&lt;"&amp;EDATE($B$3,1))))</f>
        <v/>
      </c>
      <c r="F18" t="str" s="12">
        <f>IF(COUNTA(A18:B18)=0,"",IF(OR(A18="",B18="",NOT(ISNUMBER($B$3)),DAY($B$3)&lt;&gt;1,COUNTIF($A$7:$A$36,A18)&lt;&gt;1,COUNTIFS('提供記録'!$B$7:$B$106,A18,'提供記録'!$A$7:$A$106,"&gt;="&amp;$B$3,'提供記録'!$A$7:$A$106,"&lt;"&amp;EDATE($B$3,1))=0,COUNTIFS('提供記録'!$B$7:$B$106,A18,'提供記録'!$A$7:$A$106,"&gt;="&amp;$B$3,'提供記録'!$A$7:$A$106,"&lt;"&amp;EDATE($B$3,1),'提供記録'!$I$7:$I$106,"入力エラー*")&gt;0,COUNTIFS('提供記録'!$B$7:$B$106,A18,'提供記録'!$A$7:$A$106,"&gt;="&amp;$B$3,'提供記録'!$A$7:$A$106,"&lt;"&amp;EDATE($B$3,1),'提供記録'!$C$7:$C$106,"&lt;&gt;"&amp;B18)&gt;0),"入力エラー：月次集計",SUMIFS('提供記録'!$K$7:$K$106,'提供記録'!$B$7:$B$106,A18,'提供記録'!$A$7:$A$106,"&gt;="&amp;$B$3,'提供記録'!$A$7:$A$106,"&lt;"&amp;EDATE($B$3,1))))</f>
        <v/>
      </c>
      <c r="G18" t="str" s="11">
        <f>IF(COUNTA(A18:B18)=0,"",IF(OR(A18="",B18="",NOT(ISNUMBER($B$3)),DAY($B$3)&lt;&gt;1,COUNTIF($A$7:$A$36,A18)&lt;&gt;1,COUNTIFS('提供記録'!$B$7:$B$106,A18,'提供記録'!$A$7:$A$106,"&gt;="&amp;$B$3,'提供記録'!$A$7:$A$106,"&lt;"&amp;EDATE($B$3,1))=0,COUNTIFS('提供記録'!$B$7:$B$106,A18,'提供記録'!$A$7:$A$106,"&gt;="&amp;$B$3,'提供記録'!$A$7:$A$106,"&lt;"&amp;EDATE($B$3,1),'提供記録'!$I$7:$I$106,"入力エラー*")&gt;0,COUNTIFS('提供記録'!$B$7:$B$106,A18,'提供記録'!$A$7:$A$106,"&gt;="&amp;$B$3,'提供記録'!$A$7:$A$106,"&lt;"&amp;EDATE($B$3,1),'提供記録'!$C$7:$C$106,"&lt;&gt;"&amp;B18)&gt;0),"入力エラー：月次集計",IF(OR(NOT(ISNUMBER(D18)),D18&lt;=0,NOT(ISNUMBER(E18))),"入力エラー：合計を確認",E18/D18)))</f>
        <v/>
      </c>
      <c r="H18" t="str" s="5">
        <f>IF(COUNTA(A18:B18)=0,"",IF(OR(A18="",B18="",NOT(ISNUMBER($B$3)),DAY($B$3)&lt;&gt;1,COUNTIF($A$7:$A$36,A18)&lt;&gt;1,COUNTIFS('提供記録'!$B$7:$B$106,A18,'提供記録'!$A$7:$A$106,"&gt;="&amp;$B$3,'提供記録'!$A$7:$A$106,"&lt;"&amp;EDATE($B$3,1))=0,COUNTIFS('提供記録'!$B$7:$B$106,A18,'提供記録'!$A$7:$A$106,"&gt;="&amp;$B$3,'提供記録'!$A$7:$A$106,"&lt;"&amp;EDATE($B$3,1),'提供記録'!$I$7:$I$106,"入力エラー*")&gt;0,COUNTIFS('提供記録'!$B$7:$B$106,A18,'提供記録'!$A$7:$A$106,"&gt;="&amp;$B$3,'提供記録'!$A$7:$A$106,"&lt;"&amp;EDATE($B$3,1),'提供記録'!$C$7:$C$106,"&lt;&gt;"&amp;B18)&gt;0),"入力エラー：月次集計",IF(NOT(ISNUMBER(G18)),"入力エラー：負担率",IF(G18&gt;=0.5,"50%以上","50%未満"))))</f>
        <v/>
      </c>
      <c r="I18" t="str" s="5">
        <f>IF(COUNTA(A18:B18)=0,"",IF(OR(A18="",B18="",NOT(ISNUMBER($B$3)),DAY($B$3)&lt;&gt;1,COUNTIF($A$7:$A$36,A18)&lt;&gt;1,COUNTIFS('提供記録'!$B$7:$B$106,A18,'提供記録'!$A$7:$A$106,"&gt;="&amp;$B$3,'提供記録'!$A$7:$A$106,"&lt;"&amp;EDATE($B$3,1))=0,COUNTIFS('提供記録'!$B$7:$B$106,A18,'提供記録'!$A$7:$A$106,"&gt;="&amp;$B$3,'提供記録'!$A$7:$A$106,"&lt;"&amp;EDATE($B$3,1),'提供記録'!$I$7:$I$106,"入力エラー*")&gt;0,COUNTIFS('提供記録'!$B$7:$B$106,A18,'提供記録'!$A$7:$A$106,"&gt;="&amp;$B$3,'提供記録'!$A$7:$A$106,"&lt;"&amp;EDATE($B$3,1),'提供記録'!$C$7:$C$106,"&lt;&gt;"&amp;B18)&gt;0),"入力エラー：月次集計",IF(NOT(ISNUMBER(F18)),"入力エラー：会社負担",IF(F18&lt;=7500,"7,500円以下","7,500円超"))))</f>
        <v/>
      </c>
      <c r="J18" t="str" s="5">
        <f>IF(COUNTA(A18:B18)=0,"",IF(OR(A18="",B18="",NOT(ISNUMBER($B$3)),DAY($B$3)&lt;&gt;1,COUNTIF($A$7:$A$36,A18)&lt;&gt;1,COUNTIFS('提供記録'!$B$7:$B$106,A18,'提供記録'!$A$7:$A$106,"&gt;="&amp;$B$3,'提供記録'!$A$7:$A$106,"&lt;"&amp;EDATE($B$3,1))=0,COUNTIFS('提供記録'!$B$7:$B$106,A18,'提供記録'!$A$7:$A$106,"&gt;="&amp;$B$3,'提供記録'!$A$7:$A$106,"&lt;"&amp;EDATE($B$3,1),'提供記録'!$I$7:$I$106,"入力エラー*")&gt;0,COUNTIFS('提供記録'!$B$7:$B$106,A18,'提供記録'!$A$7:$A$106,"&gt;="&amp;$B$3,'提供記録'!$A$7:$A$106,"&lt;"&amp;EDATE($B$3,1),'提供記録'!$C$7:$C$106,"&lt;&gt;"&amp;B18)&gt;0),"入力エラー：月次集計",IF(COUNTIFS('提供記録'!$B$7:$B$106,A18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8" t="str" s="5">
        <f>IF(COUNTA(A18:B18)=0,"",IF(OR(A18="",B18="",NOT(ISNUMBER($B$3)),DAY($B$3)&lt;&gt;1,COUNTIF($A$7:$A$36,A18)&lt;&gt;1,COUNTIFS('提供記録'!$B$7:$B$106,A18,'提供記録'!$A$7:$A$106,"&gt;="&amp;$B$3,'提供記録'!$A$7:$A$106,"&lt;"&amp;EDATE($B$3,1))=0,COUNTIFS('提供記録'!$B$7:$B$106,A18,'提供記録'!$A$7:$A$106,"&gt;="&amp;$B$3,'提供記録'!$A$7:$A$106,"&lt;"&amp;EDATE($B$3,1),'提供記録'!$I$7:$I$106,"入力エラー*")&gt;0,COUNTIFS('提供記録'!$B$7:$B$106,A18,'提供記録'!$A$7:$A$106,"&gt;="&amp;$B$3,'提供記録'!$A$7:$A$106,"&lt;"&amp;EDATE($B$3,1),'提供記録'!$C$7:$C$106,"&lt;&gt;"&amp;B18)&gt;0),"入力エラー：月次集計",IF(LEFT(J18,4)="現金補助","確認補助：現金補助を税理士確認",IF(AND(G18&gt;=0.5,F18&lt;=7500),"確認補助：2条件を記録上満たす（結論ではない）","確認補助：食事価額−本人負担は給与扱い候補"))))</f>
        <v/>
      </c>
    </row>
    <row r="19">
      <c r="A19" s="4"/>
      <c r="B19" s="4"/>
      <c r="C19" t="str" s="10">
        <f>IF(COUNTA(A19:B19)=0,"",IF(OR(A19="",B19="",NOT(ISNUMBER($B$3)),DAY($B$3)&lt;&gt;1,COUNTIF($A$7:$A$36,A19)&lt;&gt;1,COUNTIFS('提供記録'!$B$7:$B$106,A19,'提供記録'!$A$7:$A$106,"&gt;="&amp;$B$3,'提供記録'!$A$7:$A$106,"&lt;"&amp;EDATE($B$3,1))=0,COUNTIFS('提供記録'!$B$7:$B$106,A19,'提供記録'!$A$7:$A$106,"&gt;="&amp;$B$3,'提供記録'!$A$7:$A$106,"&lt;"&amp;EDATE($B$3,1),'提供記録'!$I$7:$I$106,"入力エラー*")&gt;0,COUNTIFS('提供記録'!$B$7:$B$106,A19,'提供記録'!$A$7:$A$106,"&gt;="&amp;$B$3,'提供記録'!$A$7:$A$106,"&lt;"&amp;EDATE($B$3,1),'提供記録'!$C$7:$C$106,"&lt;&gt;"&amp;B19)&gt;0),"入力エラー：対象月・ID・氏名・提供記録を確認",COUNTIFS('提供記録'!$B$7:$B$106,A19,'提供記録'!$A$7:$A$106,"&gt;="&amp;$B$3,'提供記録'!$A$7:$A$106,"&lt;"&amp;EDATE($B$3,1))))</f>
        <v/>
      </c>
      <c r="D19" t="str" s="12">
        <f>IF(COUNTA(A19:B19)=0,"",IF(OR(A19="",B19="",NOT(ISNUMBER($B$3)),DAY($B$3)&lt;&gt;1,COUNTIF($A$7:$A$36,A19)&lt;&gt;1,COUNTIFS('提供記録'!$B$7:$B$106,A19,'提供記録'!$A$7:$A$106,"&gt;="&amp;$B$3,'提供記録'!$A$7:$A$106,"&lt;"&amp;EDATE($B$3,1))=0,COUNTIFS('提供記録'!$B$7:$B$106,A19,'提供記録'!$A$7:$A$106,"&gt;="&amp;$B$3,'提供記録'!$A$7:$A$106,"&lt;"&amp;EDATE($B$3,1),'提供記録'!$I$7:$I$106,"入力エラー*")&gt;0,COUNTIFS('提供記録'!$B$7:$B$106,A19,'提供記録'!$A$7:$A$106,"&gt;="&amp;$B$3,'提供記録'!$A$7:$A$106,"&lt;"&amp;EDATE($B$3,1),'提供記録'!$C$7:$C$106,"&lt;&gt;"&amp;B19)&gt;0),"入力エラー：月次集計",SUMIFS('提供記録'!$I$7:$I$106,'提供記録'!$B$7:$B$106,A19,'提供記録'!$A$7:$A$106,"&gt;="&amp;$B$3,'提供記録'!$A$7:$A$106,"&lt;"&amp;EDATE($B$3,1))))</f>
        <v/>
      </c>
      <c r="E19" t="str" s="12">
        <f>IF(COUNTA(A19:B19)=0,"",IF(OR(A19="",B19="",NOT(ISNUMBER($B$3)),DAY($B$3)&lt;&gt;1,COUNTIF($A$7:$A$36,A19)&lt;&gt;1,COUNTIFS('提供記録'!$B$7:$B$106,A19,'提供記録'!$A$7:$A$106,"&gt;="&amp;$B$3,'提供記録'!$A$7:$A$106,"&lt;"&amp;EDATE($B$3,1))=0,COUNTIFS('提供記録'!$B$7:$B$106,A19,'提供記録'!$A$7:$A$106,"&gt;="&amp;$B$3,'提供記録'!$A$7:$A$106,"&lt;"&amp;EDATE($B$3,1),'提供記録'!$I$7:$I$106,"入力エラー*")&gt;0,COUNTIFS('提供記録'!$B$7:$B$106,A19,'提供記録'!$A$7:$A$106,"&gt;="&amp;$B$3,'提供記録'!$A$7:$A$106,"&lt;"&amp;EDATE($B$3,1),'提供記録'!$C$7:$C$106,"&lt;&gt;"&amp;B19)&gt;0),"入力エラー：月次集計",SUMIFS('提供記録'!$J$7:$J$106,'提供記録'!$B$7:$B$106,A19,'提供記録'!$A$7:$A$106,"&gt;="&amp;$B$3,'提供記録'!$A$7:$A$106,"&lt;"&amp;EDATE($B$3,1))))</f>
        <v/>
      </c>
      <c r="F19" t="str" s="12">
        <f>IF(COUNTA(A19:B19)=0,"",IF(OR(A19="",B19="",NOT(ISNUMBER($B$3)),DAY($B$3)&lt;&gt;1,COUNTIF($A$7:$A$36,A19)&lt;&gt;1,COUNTIFS('提供記録'!$B$7:$B$106,A19,'提供記録'!$A$7:$A$106,"&gt;="&amp;$B$3,'提供記録'!$A$7:$A$106,"&lt;"&amp;EDATE($B$3,1))=0,COUNTIFS('提供記録'!$B$7:$B$106,A19,'提供記録'!$A$7:$A$106,"&gt;="&amp;$B$3,'提供記録'!$A$7:$A$106,"&lt;"&amp;EDATE($B$3,1),'提供記録'!$I$7:$I$106,"入力エラー*")&gt;0,COUNTIFS('提供記録'!$B$7:$B$106,A19,'提供記録'!$A$7:$A$106,"&gt;="&amp;$B$3,'提供記録'!$A$7:$A$106,"&lt;"&amp;EDATE($B$3,1),'提供記録'!$C$7:$C$106,"&lt;&gt;"&amp;B19)&gt;0),"入力エラー：月次集計",SUMIFS('提供記録'!$K$7:$K$106,'提供記録'!$B$7:$B$106,A19,'提供記録'!$A$7:$A$106,"&gt;="&amp;$B$3,'提供記録'!$A$7:$A$106,"&lt;"&amp;EDATE($B$3,1))))</f>
        <v/>
      </c>
      <c r="G19" t="str" s="11">
        <f>IF(COUNTA(A19:B19)=0,"",IF(OR(A19="",B19="",NOT(ISNUMBER($B$3)),DAY($B$3)&lt;&gt;1,COUNTIF($A$7:$A$36,A19)&lt;&gt;1,COUNTIFS('提供記録'!$B$7:$B$106,A19,'提供記録'!$A$7:$A$106,"&gt;="&amp;$B$3,'提供記録'!$A$7:$A$106,"&lt;"&amp;EDATE($B$3,1))=0,COUNTIFS('提供記録'!$B$7:$B$106,A19,'提供記録'!$A$7:$A$106,"&gt;="&amp;$B$3,'提供記録'!$A$7:$A$106,"&lt;"&amp;EDATE($B$3,1),'提供記録'!$I$7:$I$106,"入力エラー*")&gt;0,COUNTIFS('提供記録'!$B$7:$B$106,A19,'提供記録'!$A$7:$A$106,"&gt;="&amp;$B$3,'提供記録'!$A$7:$A$106,"&lt;"&amp;EDATE($B$3,1),'提供記録'!$C$7:$C$106,"&lt;&gt;"&amp;B19)&gt;0),"入力エラー：月次集計",IF(OR(NOT(ISNUMBER(D19)),D19&lt;=0,NOT(ISNUMBER(E19))),"入力エラー：合計を確認",E19/D19)))</f>
        <v/>
      </c>
      <c r="H19" t="str" s="5">
        <f>IF(COUNTA(A19:B19)=0,"",IF(OR(A19="",B19="",NOT(ISNUMBER($B$3)),DAY($B$3)&lt;&gt;1,COUNTIF($A$7:$A$36,A19)&lt;&gt;1,COUNTIFS('提供記録'!$B$7:$B$106,A19,'提供記録'!$A$7:$A$106,"&gt;="&amp;$B$3,'提供記録'!$A$7:$A$106,"&lt;"&amp;EDATE($B$3,1))=0,COUNTIFS('提供記録'!$B$7:$B$106,A19,'提供記録'!$A$7:$A$106,"&gt;="&amp;$B$3,'提供記録'!$A$7:$A$106,"&lt;"&amp;EDATE($B$3,1),'提供記録'!$I$7:$I$106,"入力エラー*")&gt;0,COUNTIFS('提供記録'!$B$7:$B$106,A19,'提供記録'!$A$7:$A$106,"&gt;="&amp;$B$3,'提供記録'!$A$7:$A$106,"&lt;"&amp;EDATE($B$3,1),'提供記録'!$C$7:$C$106,"&lt;&gt;"&amp;B19)&gt;0),"入力エラー：月次集計",IF(NOT(ISNUMBER(G19)),"入力エラー：負担率",IF(G19&gt;=0.5,"50%以上","50%未満"))))</f>
        <v/>
      </c>
      <c r="I19" t="str" s="5">
        <f>IF(COUNTA(A19:B19)=0,"",IF(OR(A19="",B19="",NOT(ISNUMBER($B$3)),DAY($B$3)&lt;&gt;1,COUNTIF($A$7:$A$36,A19)&lt;&gt;1,COUNTIFS('提供記録'!$B$7:$B$106,A19,'提供記録'!$A$7:$A$106,"&gt;="&amp;$B$3,'提供記録'!$A$7:$A$106,"&lt;"&amp;EDATE($B$3,1))=0,COUNTIFS('提供記録'!$B$7:$B$106,A19,'提供記録'!$A$7:$A$106,"&gt;="&amp;$B$3,'提供記録'!$A$7:$A$106,"&lt;"&amp;EDATE($B$3,1),'提供記録'!$I$7:$I$106,"入力エラー*")&gt;0,COUNTIFS('提供記録'!$B$7:$B$106,A19,'提供記録'!$A$7:$A$106,"&gt;="&amp;$B$3,'提供記録'!$A$7:$A$106,"&lt;"&amp;EDATE($B$3,1),'提供記録'!$C$7:$C$106,"&lt;&gt;"&amp;B19)&gt;0),"入力エラー：月次集計",IF(NOT(ISNUMBER(F19)),"入力エラー：会社負担",IF(F19&lt;=7500,"7,500円以下","7,500円超"))))</f>
        <v/>
      </c>
      <c r="J19" t="str" s="5">
        <f>IF(COUNTA(A19:B19)=0,"",IF(OR(A19="",B19="",NOT(ISNUMBER($B$3)),DAY($B$3)&lt;&gt;1,COUNTIF($A$7:$A$36,A19)&lt;&gt;1,COUNTIFS('提供記録'!$B$7:$B$106,A19,'提供記録'!$A$7:$A$106,"&gt;="&amp;$B$3,'提供記録'!$A$7:$A$106,"&lt;"&amp;EDATE($B$3,1))=0,COUNTIFS('提供記録'!$B$7:$B$106,A19,'提供記録'!$A$7:$A$106,"&gt;="&amp;$B$3,'提供記録'!$A$7:$A$106,"&lt;"&amp;EDATE($B$3,1),'提供記録'!$I$7:$I$106,"入力エラー*")&gt;0,COUNTIFS('提供記録'!$B$7:$B$106,A19,'提供記録'!$A$7:$A$106,"&gt;="&amp;$B$3,'提供記録'!$A$7:$A$106,"&lt;"&amp;EDATE($B$3,1),'提供記録'!$C$7:$C$106,"&lt;&gt;"&amp;B19)&gt;0),"入力エラー：月次集計",IF(COUNTIFS('提供記録'!$B$7:$B$106,A19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19" t="str" s="5">
        <f>IF(COUNTA(A19:B19)=0,"",IF(OR(A19="",B19="",NOT(ISNUMBER($B$3)),DAY($B$3)&lt;&gt;1,COUNTIF($A$7:$A$36,A19)&lt;&gt;1,COUNTIFS('提供記録'!$B$7:$B$106,A19,'提供記録'!$A$7:$A$106,"&gt;="&amp;$B$3,'提供記録'!$A$7:$A$106,"&lt;"&amp;EDATE($B$3,1))=0,COUNTIFS('提供記録'!$B$7:$B$106,A19,'提供記録'!$A$7:$A$106,"&gt;="&amp;$B$3,'提供記録'!$A$7:$A$106,"&lt;"&amp;EDATE($B$3,1),'提供記録'!$I$7:$I$106,"入力エラー*")&gt;0,COUNTIFS('提供記録'!$B$7:$B$106,A19,'提供記録'!$A$7:$A$106,"&gt;="&amp;$B$3,'提供記録'!$A$7:$A$106,"&lt;"&amp;EDATE($B$3,1),'提供記録'!$C$7:$C$106,"&lt;&gt;"&amp;B19)&gt;0),"入力エラー：月次集計",IF(LEFT(J19,4)="現金補助","確認補助：現金補助を税理士確認",IF(AND(G19&gt;=0.5,F19&lt;=7500),"確認補助：2条件を記録上満たす（結論ではない）","確認補助：食事価額−本人負担は給与扱い候補"))))</f>
        <v/>
      </c>
    </row>
    <row r="20">
      <c r="A20" s="4"/>
      <c r="B20" s="4"/>
      <c r="C20" t="str" s="10">
        <f>IF(COUNTA(A20:B20)=0,"",IF(OR(A20="",B20="",NOT(ISNUMBER($B$3)),DAY($B$3)&lt;&gt;1,COUNTIF($A$7:$A$36,A20)&lt;&gt;1,COUNTIFS('提供記録'!$B$7:$B$106,A20,'提供記録'!$A$7:$A$106,"&gt;="&amp;$B$3,'提供記録'!$A$7:$A$106,"&lt;"&amp;EDATE($B$3,1))=0,COUNTIFS('提供記録'!$B$7:$B$106,A20,'提供記録'!$A$7:$A$106,"&gt;="&amp;$B$3,'提供記録'!$A$7:$A$106,"&lt;"&amp;EDATE($B$3,1),'提供記録'!$I$7:$I$106,"入力エラー*")&gt;0,COUNTIFS('提供記録'!$B$7:$B$106,A20,'提供記録'!$A$7:$A$106,"&gt;="&amp;$B$3,'提供記録'!$A$7:$A$106,"&lt;"&amp;EDATE($B$3,1),'提供記録'!$C$7:$C$106,"&lt;&gt;"&amp;B20)&gt;0),"入力エラー：対象月・ID・氏名・提供記録を確認",COUNTIFS('提供記録'!$B$7:$B$106,A20,'提供記録'!$A$7:$A$106,"&gt;="&amp;$B$3,'提供記録'!$A$7:$A$106,"&lt;"&amp;EDATE($B$3,1))))</f>
        <v/>
      </c>
      <c r="D20" t="str" s="12">
        <f>IF(COUNTA(A20:B20)=0,"",IF(OR(A20="",B20="",NOT(ISNUMBER($B$3)),DAY($B$3)&lt;&gt;1,COUNTIF($A$7:$A$36,A20)&lt;&gt;1,COUNTIFS('提供記録'!$B$7:$B$106,A20,'提供記録'!$A$7:$A$106,"&gt;="&amp;$B$3,'提供記録'!$A$7:$A$106,"&lt;"&amp;EDATE($B$3,1))=0,COUNTIFS('提供記録'!$B$7:$B$106,A20,'提供記録'!$A$7:$A$106,"&gt;="&amp;$B$3,'提供記録'!$A$7:$A$106,"&lt;"&amp;EDATE($B$3,1),'提供記録'!$I$7:$I$106,"入力エラー*")&gt;0,COUNTIFS('提供記録'!$B$7:$B$106,A20,'提供記録'!$A$7:$A$106,"&gt;="&amp;$B$3,'提供記録'!$A$7:$A$106,"&lt;"&amp;EDATE($B$3,1),'提供記録'!$C$7:$C$106,"&lt;&gt;"&amp;B20)&gt;0),"入力エラー：月次集計",SUMIFS('提供記録'!$I$7:$I$106,'提供記録'!$B$7:$B$106,A20,'提供記録'!$A$7:$A$106,"&gt;="&amp;$B$3,'提供記録'!$A$7:$A$106,"&lt;"&amp;EDATE($B$3,1))))</f>
        <v/>
      </c>
      <c r="E20" t="str" s="12">
        <f>IF(COUNTA(A20:B20)=0,"",IF(OR(A20="",B20="",NOT(ISNUMBER($B$3)),DAY($B$3)&lt;&gt;1,COUNTIF($A$7:$A$36,A20)&lt;&gt;1,COUNTIFS('提供記録'!$B$7:$B$106,A20,'提供記録'!$A$7:$A$106,"&gt;="&amp;$B$3,'提供記録'!$A$7:$A$106,"&lt;"&amp;EDATE($B$3,1))=0,COUNTIFS('提供記録'!$B$7:$B$106,A20,'提供記録'!$A$7:$A$106,"&gt;="&amp;$B$3,'提供記録'!$A$7:$A$106,"&lt;"&amp;EDATE($B$3,1),'提供記録'!$I$7:$I$106,"入力エラー*")&gt;0,COUNTIFS('提供記録'!$B$7:$B$106,A20,'提供記録'!$A$7:$A$106,"&gt;="&amp;$B$3,'提供記録'!$A$7:$A$106,"&lt;"&amp;EDATE($B$3,1),'提供記録'!$C$7:$C$106,"&lt;&gt;"&amp;B20)&gt;0),"入力エラー：月次集計",SUMIFS('提供記録'!$J$7:$J$106,'提供記録'!$B$7:$B$106,A20,'提供記録'!$A$7:$A$106,"&gt;="&amp;$B$3,'提供記録'!$A$7:$A$106,"&lt;"&amp;EDATE($B$3,1))))</f>
        <v/>
      </c>
      <c r="F20" t="str" s="12">
        <f>IF(COUNTA(A20:B20)=0,"",IF(OR(A20="",B20="",NOT(ISNUMBER($B$3)),DAY($B$3)&lt;&gt;1,COUNTIF($A$7:$A$36,A20)&lt;&gt;1,COUNTIFS('提供記録'!$B$7:$B$106,A20,'提供記録'!$A$7:$A$106,"&gt;="&amp;$B$3,'提供記録'!$A$7:$A$106,"&lt;"&amp;EDATE($B$3,1))=0,COUNTIFS('提供記録'!$B$7:$B$106,A20,'提供記録'!$A$7:$A$106,"&gt;="&amp;$B$3,'提供記録'!$A$7:$A$106,"&lt;"&amp;EDATE($B$3,1),'提供記録'!$I$7:$I$106,"入力エラー*")&gt;0,COUNTIFS('提供記録'!$B$7:$B$106,A20,'提供記録'!$A$7:$A$106,"&gt;="&amp;$B$3,'提供記録'!$A$7:$A$106,"&lt;"&amp;EDATE($B$3,1),'提供記録'!$C$7:$C$106,"&lt;&gt;"&amp;B20)&gt;0),"入力エラー：月次集計",SUMIFS('提供記録'!$K$7:$K$106,'提供記録'!$B$7:$B$106,A20,'提供記録'!$A$7:$A$106,"&gt;="&amp;$B$3,'提供記録'!$A$7:$A$106,"&lt;"&amp;EDATE($B$3,1))))</f>
        <v/>
      </c>
      <c r="G20" t="str" s="11">
        <f>IF(COUNTA(A20:B20)=0,"",IF(OR(A20="",B20="",NOT(ISNUMBER($B$3)),DAY($B$3)&lt;&gt;1,COUNTIF($A$7:$A$36,A20)&lt;&gt;1,COUNTIFS('提供記録'!$B$7:$B$106,A20,'提供記録'!$A$7:$A$106,"&gt;="&amp;$B$3,'提供記録'!$A$7:$A$106,"&lt;"&amp;EDATE($B$3,1))=0,COUNTIFS('提供記録'!$B$7:$B$106,A20,'提供記録'!$A$7:$A$106,"&gt;="&amp;$B$3,'提供記録'!$A$7:$A$106,"&lt;"&amp;EDATE($B$3,1),'提供記録'!$I$7:$I$106,"入力エラー*")&gt;0,COUNTIFS('提供記録'!$B$7:$B$106,A20,'提供記録'!$A$7:$A$106,"&gt;="&amp;$B$3,'提供記録'!$A$7:$A$106,"&lt;"&amp;EDATE($B$3,1),'提供記録'!$C$7:$C$106,"&lt;&gt;"&amp;B20)&gt;0),"入力エラー：月次集計",IF(OR(NOT(ISNUMBER(D20)),D20&lt;=0,NOT(ISNUMBER(E20))),"入力エラー：合計を確認",E20/D20)))</f>
        <v/>
      </c>
      <c r="H20" t="str" s="5">
        <f>IF(COUNTA(A20:B20)=0,"",IF(OR(A20="",B20="",NOT(ISNUMBER($B$3)),DAY($B$3)&lt;&gt;1,COUNTIF($A$7:$A$36,A20)&lt;&gt;1,COUNTIFS('提供記録'!$B$7:$B$106,A20,'提供記録'!$A$7:$A$106,"&gt;="&amp;$B$3,'提供記録'!$A$7:$A$106,"&lt;"&amp;EDATE($B$3,1))=0,COUNTIFS('提供記録'!$B$7:$B$106,A20,'提供記録'!$A$7:$A$106,"&gt;="&amp;$B$3,'提供記録'!$A$7:$A$106,"&lt;"&amp;EDATE($B$3,1),'提供記録'!$I$7:$I$106,"入力エラー*")&gt;0,COUNTIFS('提供記録'!$B$7:$B$106,A20,'提供記録'!$A$7:$A$106,"&gt;="&amp;$B$3,'提供記録'!$A$7:$A$106,"&lt;"&amp;EDATE($B$3,1),'提供記録'!$C$7:$C$106,"&lt;&gt;"&amp;B20)&gt;0),"入力エラー：月次集計",IF(NOT(ISNUMBER(G20)),"入力エラー：負担率",IF(G20&gt;=0.5,"50%以上","50%未満"))))</f>
        <v/>
      </c>
      <c r="I20" t="str" s="5">
        <f>IF(COUNTA(A20:B20)=0,"",IF(OR(A20="",B20="",NOT(ISNUMBER($B$3)),DAY($B$3)&lt;&gt;1,COUNTIF($A$7:$A$36,A20)&lt;&gt;1,COUNTIFS('提供記録'!$B$7:$B$106,A20,'提供記録'!$A$7:$A$106,"&gt;="&amp;$B$3,'提供記録'!$A$7:$A$106,"&lt;"&amp;EDATE($B$3,1))=0,COUNTIFS('提供記録'!$B$7:$B$106,A20,'提供記録'!$A$7:$A$106,"&gt;="&amp;$B$3,'提供記録'!$A$7:$A$106,"&lt;"&amp;EDATE($B$3,1),'提供記録'!$I$7:$I$106,"入力エラー*")&gt;0,COUNTIFS('提供記録'!$B$7:$B$106,A20,'提供記録'!$A$7:$A$106,"&gt;="&amp;$B$3,'提供記録'!$A$7:$A$106,"&lt;"&amp;EDATE($B$3,1),'提供記録'!$C$7:$C$106,"&lt;&gt;"&amp;B20)&gt;0),"入力エラー：月次集計",IF(NOT(ISNUMBER(F20)),"入力エラー：会社負担",IF(F20&lt;=7500,"7,500円以下","7,500円超"))))</f>
        <v/>
      </c>
      <c r="J20" t="str" s="5">
        <f>IF(COUNTA(A20:B20)=0,"",IF(OR(A20="",B20="",NOT(ISNUMBER($B$3)),DAY($B$3)&lt;&gt;1,COUNTIF($A$7:$A$36,A20)&lt;&gt;1,COUNTIFS('提供記録'!$B$7:$B$106,A20,'提供記録'!$A$7:$A$106,"&gt;="&amp;$B$3,'提供記録'!$A$7:$A$106,"&lt;"&amp;EDATE($B$3,1))=0,COUNTIFS('提供記録'!$B$7:$B$106,A20,'提供記録'!$A$7:$A$106,"&gt;="&amp;$B$3,'提供記録'!$A$7:$A$106,"&lt;"&amp;EDATE($B$3,1),'提供記録'!$I$7:$I$106,"入力エラー*")&gt;0,COUNTIFS('提供記録'!$B$7:$B$106,A20,'提供記録'!$A$7:$A$106,"&gt;="&amp;$B$3,'提供記録'!$A$7:$A$106,"&lt;"&amp;EDATE($B$3,1),'提供記録'!$C$7:$C$106,"&lt;&gt;"&amp;B20)&gt;0),"入力エラー：月次集計",IF(COUNTIFS('提供記録'!$B$7:$B$106,A20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0" t="str" s="5">
        <f>IF(COUNTA(A20:B20)=0,"",IF(OR(A20="",B20="",NOT(ISNUMBER($B$3)),DAY($B$3)&lt;&gt;1,COUNTIF($A$7:$A$36,A20)&lt;&gt;1,COUNTIFS('提供記録'!$B$7:$B$106,A20,'提供記録'!$A$7:$A$106,"&gt;="&amp;$B$3,'提供記録'!$A$7:$A$106,"&lt;"&amp;EDATE($B$3,1))=0,COUNTIFS('提供記録'!$B$7:$B$106,A20,'提供記録'!$A$7:$A$106,"&gt;="&amp;$B$3,'提供記録'!$A$7:$A$106,"&lt;"&amp;EDATE($B$3,1),'提供記録'!$I$7:$I$106,"入力エラー*")&gt;0,COUNTIFS('提供記録'!$B$7:$B$106,A20,'提供記録'!$A$7:$A$106,"&gt;="&amp;$B$3,'提供記録'!$A$7:$A$106,"&lt;"&amp;EDATE($B$3,1),'提供記録'!$C$7:$C$106,"&lt;&gt;"&amp;B20)&gt;0),"入力エラー：月次集計",IF(LEFT(J20,4)="現金補助","確認補助：現金補助を税理士確認",IF(AND(G20&gt;=0.5,F20&lt;=7500),"確認補助：2条件を記録上満たす（結論ではない）","確認補助：食事価額−本人負担は給与扱い候補"))))</f>
        <v/>
      </c>
    </row>
    <row r="21">
      <c r="A21" s="4"/>
      <c r="B21" s="4"/>
      <c r="C21" t="str" s="10">
        <f>IF(COUNTA(A21:B21)=0,"",IF(OR(A21="",B21="",NOT(ISNUMBER($B$3)),DAY($B$3)&lt;&gt;1,COUNTIF($A$7:$A$36,A21)&lt;&gt;1,COUNTIFS('提供記録'!$B$7:$B$106,A21,'提供記録'!$A$7:$A$106,"&gt;="&amp;$B$3,'提供記録'!$A$7:$A$106,"&lt;"&amp;EDATE($B$3,1))=0,COUNTIFS('提供記録'!$B$7:$B$106,A21,'提供記録'!$A$7:$A$106,"&gt;="&amp;$B$3,'提供記録'!$A$7:$A$106,"&lt;"&amp;EDATE($B$3,1),'提供記録'!$I$7:$I$106,"入力エラー*")&gt;0,COUNTIFS('提供記録'!$B$7:$B$106,A21,'提供記録'!$A$7:$A$106,"&gt;="&amp;$B$3,'提供記録'!$A$7:$A$106,"&lt;"&amp;EDATE($B$3,1),'提供記録'!$C$7:$C$106,"&lt;&gt;"&amp;B21)&gt;0),"入力エラー：対象月・ID・氏名・提供記録を確認",COUNTIFS('提供記録'!$B$7:$B$106,A21,'提供記録'!$A$7:$A$106,"&gt;="&amp;$B$3,'提供記録'!$A$7:$A$106,"&lt;"&amp;EDATE($B$3,1))))</f>
        <v/>
      </c>
      <c r="D21" t="str" s="12">
        <f>IF(COUNTA(A21:B21)=0,"",IF(OR(A21="",B21="",NOT(ISNUMBER($B$3)),DAY($B$3)&lt;&gt;1,COUNTIF($A$7:$A$36,A21)&lt;&gt;1,COUNTIFS('提供記録'!$B$7:$B$106,A21,'提供記録'!$A$7:$A$106,"&gt;="&amp;$B$3,'提供記録'!$A$7:$A$106,"&lt;"&amp;EDATE($B$3,1))=0,COUNTIFS('提供記録'!$B$7:$B$106,A21,'提供記録'!$A$7:$A$106,"&gt;="&amp;$B$3,'提供記録'!$A$7:$A$106,"&lt;"&amp;EDATE($B$3,1),'提供記録'!$I$7:$I$106,"入力エラー*")&gt;0,COUNTIFS('提供記録'!$B$7:$B$106,A21,'提供記録'!$A$7:$A$106,"&gt;="&amp;$B$3,'提供記録'!$A$7:$A$106,"&lt;"&amp;EDATE($B$3,1),'提供記録'!$C$7:$C$106,"&lt;&gt;"&amp;B21)&gt;0),"入力エラー：月次集計",SUMIFS('提供記録'!$I$7:$I$106,'提供記録'!$B$7:$B$106,A21,'提供記録'!$A$7:$A$106,"&gt;="&amp;$B$3,'提供記録'!$A$7:$A$106,"&lt;"&amp;EDATE($B$3,1))))</f>
        <v/>
      </c>
      <c r="E21" t="str" s="12">
        <f>IF(COUNTA(A21:B21)=0,"",IF(OR(A21="",B21="",NOT(ISNUMBER($B$3)),DAY($B$3)&lt;&gt;1,COUNTIF($A$7:$A$36,A21)&lt;&gt;1,COUNTIFS('提供記録'!$B$7:$B$106,A21,'提供記録'!$A$7:$A$106,"&gt;="&amp;$B$3,'提供記録'!$A$7:$A$106,"&lt;"&amp;EDATE($B$3,1))=0,COUNTIFS('提供記録'!$B$7:$B$106,A21,'提供記録'!$A$7:$A$106,"&gt;="&amp;$B$3,'提供記録'!$A$7:$A$106,"&lt;"&amp;EDATE($B$3,1),'提供記録'!$I$7:$I$106,"入力エラー*")&gt;0,COUNTIFS('提供記録'!$B$7:$B$106,A21,'提供記録'!$A$7:$A$106,"&gt;="&amp;$B$3,'提供記録'!$A$7:$A$106,"&lt;"&amp;EDATE($B$3,1),'提供記録'!$C$7:$C$106,"&lt;&gt;"&amp;B21)&gt;0),"入力エラー：月次集計",SUMIFS('提供記録'!$J$7:$J$106,'提供記録'!$B$7:$B$106,A21,'提供記録'!$A$7:$A$106,"&gt;="&amp;$B$3,'提供記録'!$A$7:$A$106,"&lt;"&amp;EDATE($B$3,1))))</f>
        <v/>
      </c>
      <c r="F21" t="str" s="12">
        <f>IF(COUNTA(A21:B21)=0,"",IF(OR(A21="",B21="",NOT(ISNUMBER($B$3)),DAY($B$3)&lt;&gt;1,COUNTIF($A$7:$A$36,A21)&lt;&gt;1,COUNTIFS('提供記録'!$B$7:$B$106,A21,'提供記録'!$A$7:$A$106,"&gt;="&amp;$B$3,'提供記録'!$A$7:$A$106,"&lt;"&amp;EDATE($B$3,1))=0,COUNTIFS('提供記録'!$B$7:$B$106,A21,'提供記録'!$A$7:$A$106,"&gt;="&amp;$B$3,'提供記録'!$A$7:$A$106,"&lt;"&amp;EDATE($B$3,1),'提供記録'!$I$7:$I$106,"入力エラー*")&gt;0,COUNTIFS('提供記録'!$B$7:$B$106,A21,'提供記録'!$A$7:$A$106,"&gt;="&amp;$B$3,'提供記録'!$A$7:$A$106,"&lt;"&amp;EDATE($B$3,1),'提供記録'!$C$7:$C$106,"&lt;&gt;"&amp;B21)&gt;0),"入力エラー：月次集計",SUMIFS('提供記録'!$K$7:$K$106,'提供記録'!$B$7:$B$106,A21,'提供記録'!$A$7:$A$106,"&gt;="&amp;$B$3,'提供記録'!$A$7:$A$106,"&lt;"&amp;EDATE($B$3,1))))</f>
        <v/>
      </c>
      <c r="G21" t="str" s="11">
        <f>IF(COUNTA(A21:B21)=0,"",IF(OR(A21="",B21="",NOT(ISNUMBER($B$3)),DAY($B$3)&lt;&gt;1,COUNTIF($A$7:$A$36,A21)&lt;&gt;1,COUNTIFS('提供記録'!$B$7:$B$106,A21,'提供記録'!$A$7:$A$106,"&gt;="&amp;$B$3,'提供記録'!$A$7:$A$106,"&lt;"&amp;EDATE($B$3,1))=0,COUNTIFS('提供記録'!$B$7:$B$106,A21,'提供記録'!$A$7:$A$106,"&gt;="&amp;$B$3,'提供記録'!$A$7:$A$106,"&lt;"&amp;EDATE($B$3,1),'提供記録'!$I$7:$I$106,"入力エラー*")&gt;0,COUNTIFS('提供記録'!$B$7:$B$106,A21,'提供記録'!$A$7:$A$106,"&gt;="&amp;$B$3,'提供記録'!$A$7:$A$106,"&lt;"&amp;EDATE($B$3,1),'提供記録'!$C$7:$C$106,"&lt;&gt;"&amp;B21)&gt;0),"入力エラー：月次集計",IF(OR(NOT(ISNUMBER(D21)),D21&lt;=0,NOT(ISNUMBER(E21))),"入力エラー：合計を確認",E21/D21)))</f>
        <v/>
      </c>
      <c r="H21" t="str" s="5">
        <f>IF(COUNTA(A21:B21)=0,"",IF(OR(A21="",B21="",NOT(ISNUMBER($B$3)),DAY($B$3)&lt;&gt;1,COUNTIF($A$7:$A$36,A21)&lt;&gt;1,COUNTIFS('提供記録'!$B$7:$B$106,A21,'提供記録'!$A$7:$A$106,"&gt;="&amp;$B$3,'提供記録'!$A$7:$A$106,"&lt;"&amp;EDATE($B$3,1))=0,COUNTIFS('提供記録'!$B$7:$B$106,A21,'提供記録'!$A$7:$A$106,"&gt;="&amp;$B$3,'提供記録'!$A$7:$A$106,"&lt;"&amp;EDATE($B$3,1),'提供記録'!$I$7:$I$106,"入力エラー*")&gt;0,COUNTIFS('提供記録'!$B$7:$B$106,A21,'提供記録'!$A$7:$A$106,"&gt;="&amp;$B$3,'提供記録'!$A$7:$A$106,"&lt;"&amp;EDATE($B$3,1),'提供記録'!$C$7:$C$106,"&lt;&gt;"&amp;B21)&gt;0),"入力エラー：月次集計",IF(NOT(ISNUMBER(G21)),"入力エラー：負担率",IF(G21&gt;=0.5,"50%以上","50%未満"))))</f>
        <v/>
      </c>
      <c r="I21" t="str" s="5">
        <f>IF(COUNTA(A21:B21)=0,"",IF(OR(A21="",B21="",NOT(ISNUMBER($B$3)),DAY($B$3)&lt;&gt;1,COUNTIF($A$7:$A$36,A21)&lt;&gt;1,COUNTIFS('提供記録'!$B$7:$B$106,A21,'提供記録'!$A$7:$A$106,"&gt;="&amp;$B$3,'提供記録'!$A$7:$A$106,"&lt;"&amp;EDATE($B$3,1))=0,COUNTIFS('提供記録'!$B$7:$B$106,A21,'提供記録'!$A$7:$A$106,"&gt;="&amp;$B$3,'提供記録'!$A$7:$A$106,"&lt;"&amp;EDATE($B$3,1),'提供記録'!$I$7:$I$106,"入力エラー*")&gt;0,COUNTIFS('提供記録'!$B$7:$B$106,A21,'提供記録'!$A$7:$A$106,"&gt;="&amp;$B$3,'提供記録'!$A$7:$A$106,"&lt;"&amp;EDATE($B$3,1),'提供記録'!$C$7:$C$106,"&lt;&gt;"&amp;B21)&gt;0),"入力エラー：月次集計",IF(NOT(ISNUMBER(F21)),"入力エラー：会社負担",IF(F21&lt;=7500,"7,500円以下","7,500円超"))))</f>
        <v/>
      </c>
      <c r="J21" t="str" s="5">
        <f>IF(COUNTA(A21:B21)=0,"",IF(OR(A21="",B21="",NOT(ISNUMBER($B$3)),DAY($B$3)&lt;&gt;1,COUNTIF($A$7:$A$36,A21)&lt;&gt;1,COUNTIFS('提供記録'!$B$7:$B$106,A21,'提供記録'!$A$7:$A$106,"&gt;="&amp;$B$3,'提供記録'!$A$7:$A$106,"&lt;"&amp;EDATE($B$3,1))=0,COUNTIFS('提供記録'!$B$7:$B$106,A21,'提供記録'!$A$7:$A$106,"&gt;="&amp;$B$3,'提供記録'!$A$7:$A$106,"&lt;"&amp;EDATE($B$3,1),'提供記録'!$I$7:$I$106,"入力エラー*")&gt;0,COUNTIFS('提供記録'!$B$7:$B$106,A21,'提供記録'!$A$7:$A$106,"&gt;="&amp;$B$3,'提供記録'!$A$7:$A$106,"&lt;"&amp;EDATE($B$3,1),'提供記録'!$C$7:$C$106,"&lt;&gt;"&amp;B21)&gt;0),"入力エラー：月次集計",IF(COUNTIFS('提供記録'!$B$7:$B$106,A21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1" t="str" s="5">
        <f>IF(COUNTA(A21:B21)=0,"",IF(OR(A21="",B21="",NOT(ISNUMBER($B$3)),DAY($B$3)&lt;&gt;1,COUNTIF($A$7:$A$36,A21)&lt;&gt;1,COUNTIFS('提供記録'!$B$7:$B$106,A21,'提供記録'!$A$7:$A$106,"&gt;="&amp;$B$3,'提供記録'!$A$7:$A$106,"&lt;"&amp;EDATE($B$3,1))=0,COUNTIFS('提供記録'!$B$7:$B$106,A21,'提供記録'!$A$7:$A$106,"&gt;="&amp;$B$3,'提供記録'!$A$7:$A$106,"&lt;"&amp;EDATE($B$3,1),'提供記録'!$I$7:$I$106,"入力エラー*")&gt;0,COUNTIFS('提供記録'!$B$7:$B$106,A21,'提供記録'!$A$7:$A$106,"&gt;="&amp;$B$3,'提供記録'!$A$7:$A$106,"&lt;"&amp;EDATE($B$3,1),'提供記録'!$C$7:$C$106,"&lt;&gt;"&amp;B21)&gt;0),"入力エラー：月次集計",IF(LEFT(J21,4)="現金補助","確認補助：現金補助を税理士確認",IF(AND(G21&gt;=0.5,F21&lt;=7500),"確認補助：2条件を記録上満たす（結論ではない）","確認補助：食事価額−本人負担は給与扱い候補"))))</f>
        <v/>
      </c>
    </row>
    <row r="22">
      <c r="A22" s="4"/>
      <c r="B22" s="4"/>
      <c r="C22" t="str" s="10">
        <f>IF(COUNTA(A22:B22)=0,"",IF(OR(A22="",B22="",NOT(ISNUMBER($B$3)),DAY($B$3)&lt;&gt;1,COUNTIF($A$7:$A$36,A22)&lt;&gt;1,COUNTIFS('提供記録'!$B$7:$B$106,A22,'提供記録'!$A$7:$A$106,"&gt;="&amp;$B$3,'提供記録'!$A$7:$A$106,"&lt;"&amp;EDATE($B$3,1))=0,COUNTIFS('提供記録'!$B$7:$B$106,A22,'提供記録'!$A$7:$A$106,"&gt;="&amp;$B$3,'提供記録'!$A$7:$A$106,"&lt;"&amp;EDATE($B$3,1),'提供記録'!$I$7:$I$106,"入力エラー*")&gt;0,COUNTIFS('提供記録'!$B$7:$B$106,A22,'提供記録'!$A$7:$A$106,"&gt;="&amp;$B$3,'提供記録'!$A$7:$A$106,"&lt;"&amp;EDATE($B$3,1),'提供記録'!$C$7:$C$106,"&lt;&gt;"&amp;B22)&gt;0),"入力エラー：対象月・ID・氏名・提供記録を確認",COUNTIFS('提供記録'!$B$7:$B$106,A22,'提供記録'!$A$7:$A$106,"&gt;="&amp;$B$3,'提供記録'!$A$7:$A$106,"&lt;"&amp;EDATE($B$3,1))))</f>
        <v/>
      </c>
      <c r="D22" t="str" s="12">
        <f>IF(COUNTA(A22:B22)=0,"",IF(OR(A22="",B22="",NOT(ISNUMBER($B$3)),DAY($B$3)&lt;&gt;1,COUNTIF($A$7:$A$36,A22)&lt;&gt;1,COUNTIFS('提供記録'!$B$7:$B$106,A22,'提供記録'!$A$7:$A$106,"&gt;="&amp;$B$3,'提供記録'!$A$7:$A$106,"&lt;"&amp;EDATE($B$3,1))=0,COUNTIFS('提供記録'!$B$7:$B$106,A22,'提供記録'!$A$7:$A$106,"&gt;="&amp;$B$3,'提供記録'!$A$7:$A$106,"&lt;"&amp;EDATE($B$3,1),'提供記録'!$I$7:$I$106,"入力エラー*")&gt;0,COUNTIFS('提供記録'!$B$7:$B$106,A22,'提供記録'!$A$7:$A$106,"&gt;="&amp;$B$3,'提供記録'!$A$7:$A$106,"&lt;"&amp;EDATE($B$3,1),'提供記録'!$C$7:$C$106,"&lt;&gt;"&amp;B22)&gt;0),"入力エラー：月次集計",SUMIFS('提供記録'!$I$7:$I$106,'提供記録'!$B$7:$B$106,A22,'提供記録'!$A$7:$A$106,"&gt;="&amp;$B$3,'提供記録'!$A$7:$A$106,"&lt;"&amp;EDATE($B$3,1))))</f>
        <v/>
      </c>
      <c r="E22" t="str" s="12">
        <f>IF(COUNTA(A22:B22)=0,"",IF(OR(A22="",B22="",NOT(ISNUMBER($B$3)),DAY($B$3)&lt;&gt;1,COUNTIF($A$7:$A$36,A22)&lt;&gt;1,COUNTIFS('提供記録'!$B$7:$B$106,A22,'提供記録'!$A$7:$A$106,"&gt;="&amp;$B$3,'提供記録'!$A$7:$A$106,"&lt;"&amp;EDATE($B$3,1))=0,COUNTIFS('提供記録'!$B$7:$B$106,A22,'提供記録'!$A$7:$A$106,"&gt;="&amp;$B$3,'提供記録'!$A$7:$A$106,"&lt;"&amp;EDATE($B$3,1),'提供記録'!$I$7:$I$106,"入力エラー*")&gt;0,COUNTIFS('提供記録'!$B$7:$B$106,A22,'提供記録'!$A$7:$A$106,"&gt;="&amp;$B$3,'提供記録'!$A$7:$A$106,"&lt;"&amp;EDATE($B$3,1),'提供記録'!$C$7:$C$106,"&lt;&gt;"&amp;B22)&gt;0),"入力エラー：月次集計",SUMIFS('提供記録'!$J$7:$J$106,'提供記録'!$B$7:$B$106,A22,'提供記録'!$A$7:$A$106,"&gt;="&amp;$B$3,'提供記録'!$A$7:$A$106,"&lt;"&amp;EDATE($B$3,1))))</f>
        <v/>
      </c>
      <c r="F22" t="str" s="12">
        <f>IF(COUNTA(A22:B22)=0,"",IF(OR(A22="",B22="",NOT(ISNUMBER($B$3)),DAY($B$3)&lt;&gt;1,COUNTIF($A$7:$A$36,A22)&lt;&gt;1,COUNTIFS('提供記録'!$B$7:$B$106,A22,'提供記録'!$A$7:$A$106,"&gt;="&amp;$B$3,'提供記録'!$A$7:$A$106,"&lt;"&amp;EDATE($B$3,1))=0,COUNTIFS('提供記録'!$B$7:$B$106,A22,'提供記録'!$A$7:$A$106,"&gt;="&amp;$B$3,'提供記録'!$A$7:$A$106,"&lt;"&amp;EDATE($B$3,1),'提供記録'!$I$7:$I$106,"入力エラー*")&gt;0,COUNTIFS('提供記録'!$B$7:$B$106,A22,'提供記録'!$A$7:$A$106,"&gt;="&amp;$B$3,'提供記録'!$A$7:$A$106,"&lt;"&amp;EDATE($B$3,1),'提供記録'!$C$7:$C$106,"&lt;&gt;"&amp;B22)&gt;0),"入力エラー：月次集計",SUMIFS('提供記録'!$K$7:$K$106,'提供記録'!$B$7:$B$106,A22,'提供記録'!$A$7:$A$106,"&gt;="&amp;$B$3,'提供記録'!$A$7:$A$106,"&lt;"&amp;EDATE($B$3,1))))</f>
        <v/>
      </c>
      <c r="G22" t="str" s="11">
        <f>IF(COUNTA(A22:B22)=0,"",IF(OR(A22="",B22="",NOT(ISNUMBER($B$3)),DAY($B$3)&lt;&gt;1,COUNTIF($A$7:$A$36,A22)&lt;&gt;1,COUNTIFS('提供記録'!$B$7:$B$106,A22,'提供記録'!$A$7:$A$106,"&gt;="&amp;$B$3,'提供記録'!$A$7:$A$106,"&lt;"&amp;EDATE($B$3,1))=0,COUNTIFS('提供記録'!$B$7:$B$106,A22,'提供記録'!$A$7:$A$106,"&gt;="&amp;$B$3,'提供記録'!$A$7:$A$106,"&lt;"&amp;EDATE($B$3,1),'提供記録'!$I$7:$I$106,"入力エラー*")&gt;0,COUNTIFS('提供記録'!$B$7:$B$106,A22,'提供記録'!$A$7:$A$106,"&gt;="&amp;$B$3,'提供記録'!$A$7:$A$106,"&lt;"&amp;EDATE($B$3,1),'提供記録'!$C$7:$C$106,"&lt;&gt;"&amp;B22)&gt;0),"入力エラー：月次集計",IF(OR(NOT(ISNUMBER(D22)),D22&lt;=0,NOT(ISNUMBER(E22))),"入力エラー：合計を確認",E22/D22)))</f>
        <v/>
      </c>
      <c r="H22" t="str" s="5">
        <f>IF(COUNTA(A22:B22)=0,"",IF(OR(A22="",B22="",NOT(ISNUMBER($B$3)),DAY($B$3)&lt;&gt;1,COUNTIF($A$7:$A$36,A22)&lt;&gt;1,COUNTIFS('提供記録'!$B$7:$B$106,A22,'提供記録'!$A$7:$A$106,"&gt;="&amp;$B$3,'提供記録'!$A$7:$A$106,"&lt;"&amp;EDATE($B$3,1))=0,COUNTIFS('提供記録'!$B$7:$B$106,A22,'提供記録'!$A$7:$A$106,"&gt;="&amp;$B$3,'提供記録'!$A$7:$A$106,"&lt;"&amp;EDATE($B$3,1),'提供記録'!$I$7:$I$106,"入力エラー*")&gt;0,COUNTIFS('提供記録'!$B$7:$B$106,A22,'提供記録'!$A$7:$A$106,"&gt;="&amp;$B$3,'提供記録'!$A$7:$A$106,"&lt;"&amp;EDATE($B$3,1),'提供記録'!$C$7:$C$106,"&lt;&gt;"&amp;B22)&gt;0),"入力エラー：月次集計",IF(NOT(ISNUMBER(G22)),"入力エラー：負担率",IF(G22&gt;=0.5,"50%以上","50%未満"))))</f>
        <v/>
      </c>
      <c r="I22" t="str" s="5">
        <f>IF(COUNTA(A22:B22)=0,"",IF(OR(A22="",B22="",NOT(ISNUMBER($B$3)),DAY($B$3)&lt;&gt;1,COUNTIF($A$7:$A$36,A22)&lt;&gt;1,COUNTIFS('提供記録'!$B$7:$B$106,A22,'提供記録'!$A$7:$A$106,"&gt;="&amp;$B$3,'提供記録'!$A$7:$A$106,"&lt;"&amp;EDATE($B$3,1))=0,COUNTIFS('提供記録'!$B$7:$B$106,A22,'提供記録'!$A$7:$A$106,"&gt;="&amp;$B$3,'提供記録'!$A$7:$A$106,"&lt;"&amp;EDATE($B$3,1),'提供記録'!$I$7:$I$106,"入力エラー*")&gt;0,COUNTIFS('提供記録'!$B$7:$B$106,A22,'提供記録'!$A$7:$A$106,"&gt;="&amp;$B$3,'提供記録'!$A$7:$A$106,"&lt;"&amp;EDATE($B$3,1),'提供記録'!$C$7:$C$106,"&lt;&gt;"&amp;B22)&gt;0),"入力エラー：月次集計",IF(NOT(ISNUMBER(F22)),"入力エラー：会社負担",IF(F22&lt;=7500,"7,500円以下","7,500円超"))))</f>
        <v/>
      </c>
      <c r="J22" t="str" s="5">
        <f>IF(COUNTA(A22:B22)=0,"",IF(OR(A22="",B22="",NOT(ISNUMBER($B$3)),DAY($B$3)&lt;&gt;1,COUNTIF($A$7:$A$36,A22)&lt;&gt;1,COUNTIFS('提供記録'!$B$7:$B$106,A22,'提供記録'!$A$7:$A$106,"&gt;="&amp;$B$3,'提供記録'!$A$7:$A$106,"&lt;"&amp;EDATE($B$3,1))=0,COUNTIFS('提供記録'!$B$7:$B$106,A22,'提供記録'!$A$7:$A$106,"&gt;="&amp;$B$3,'提供記録'!$A$7:$A$106,"&lt;"&amp;EDATE($B$3,1),'提供記録'!$I$7:$I$106,"入力エラー*")&gt;0,COUNTIFS('提供記録'!$B$7:$B$106,A22,'提供記録'!$A$7:$A$106,"&gt;="&amp;$B$3,'提供記録'!$A$7:$A$106,"&lt;"&amp;EDATE($B$3,1),'提供記録'!$C$7:$C$106,"&lt;&gt;"&amp;B22)&gt;0),"入力エラー：月次集計",IF(COUNTIFS('提供記録'!$B$7:$B$106,A22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2" t="str" s="5">
        <f>IF(COUNTA(A22:B22)=0,"",IF(OR(A22="",B22="",NOT(ISNUMBER($B$3)),DAY($B$3)&lt;&gt;1,COUNTIF($A$7:$A$36,A22)&lt;&gt;1,COUNTIFS('提供記録'!$B$7:$B$106,A22,'提供記録'!$A$7:$A$106,"&gt;="&amp;$B$3,'提供記録'!$A$7:$A$106,"&lt;"&amp;EDATE($B$3,1))=0,COUNTIFS('提供記録'!$B$7:$B$106,A22,'提供記録'!$A$7:$A$106,"&gt;="&amp;$B$3,'提供記録'!$A$7:$A$106,"&lt;"&amp;EDATE($B$3,1),'提供記録'!$I$7:$I$106,"入力エラー*")&gt;0,COUNTIFS('提供記録'!$B$7:$B$106,A22,'提供記録'!$A$7:$A$106,"&gt;="&amp;$B$3,'提供記録'!$A$7:$A$106,"&lt;"&amp;EDATE($B$3,1),'提供記録'!$C$7:$C$106,"&lt;&gt;"&amp;B22)&gt;0),"入力エラー：月次集計",IF(LEFT(J22,4)="現金補助","確認補助：現金補助を税理士確認",IF(AND(G22&gt;=0.5,F22&lt;=7500),"確認補助：2条件を記録上満たす（結論ではない）","確認補助：食事価額−本人負担は給与扱い候補"))))</f>
        <v/>
      </c>
    </row>
    <row r="23">
      <c r="A23" s="4"/>
      <c r="B23" s="4"/>
      <c r="C23" t="str" s="10">
        <f>IF(COUNTA(A23:B23)=0,"",IF(OR(A23="",B23="",NOT(ISNUMBER($B$3)),DAY($B$3)&lt;&gt;1,COUNTIF($A$7:$A$36,A23)&lt;&gt;1,COUNTIFS('提供記録'!$B$7:$B$106,A23,'提供記録'!$A$7:$A$106,"&gt;="&amp;$B$3,'提供記録'!$A$7:$A$106,"&lt;"&amp;EDATE($B$3,1))=0,COUNTIFS('提供記録'!$B$7:$B$106,A23,'提供記録'!$A$7:$A$106,"&gt;="&amp;$B$3,'提供記録'!$A$7:$A$106,"&lt;"&amp;EDATE($B$3,1),'提供記録'!$I$7:$I$106,"入力エラー*")&gt;0,COUNTIFS('提供記録'!$B$7:$B$106,A23,'提供記録'!$A$7:$A$106,"&gt;="&amp;$B$3,'提供記録'!$A$7:$A$106,"&lt;"&amp;EDATE($B$3,1),'提供記録'!$C$7:$C$106,"&lt;&gt;"&amp;B23)&gt;0),"入力エラー：対象月・ID・氏名・提供記録を確認",COUNTIFS('提供記録'!$B$7:$B$106,A23,'提供記録'!$A$7:$A$106,"&gt;="&amp;$B$3,'提供記録'!$A$7:$A$106,"&lt;"&amp;EDATE($B$3,1))))</f>
        <v/>
      </c>
      <c r="D23" t="str" s="12">
        <f>IF(COUNTA(A23:B23)=0,"",IF(OR(A23="",B23="",NOT(ISNUMBER($B$3)),DAY($B$3)&lt;&gt;1,COUNTIF($A$7:$A$36,A23)&lt;&gt;1,COUNTIFS('提供記録'!$B$7:$B$106,A23,'提供記録'!$A$7:$A$106,"&gt;="&amp;$B$3,'提供記録'!$A$7:$A$106,"&lt;"&amp;EDATE($B$3,1))=0,COUNTIFS('提供記録'!$B$7:$B$106,A23,'提供記録'!$A$7:$A$106,"&gt;="&amp;$B$3,'提供記録'!$A$7:$A$106,"&lt;"&amp;EDATE($B$3,1),'提供記録'!$I$7:$I$106,"入力エラー*")&gt;0,COUNTIFS('提供記録'!$B$7:$B$106,A23,'提供記録'!$A$7:$A$106,"&gt;="&amp;$B$3,'提供記録'!$A$7:$A$106,"&lt;"&amp;EDATE($B$3,1),'提供記録'!$C$7:$C$106,"&lt;&gt;"&amp;B23)&gt;0),"入力エラー：月次集計",SUMIFS('提供記録'!$I$7:$I$106,'提供記録'!$B$7:$B$106,A23,'提供記録'!$A$7:$A$106,"&gt;="&amp;$B$3,'提供記録'!$A$7:$A$106,"&lt;"&amp;EDATE($B$3,1))))</f>
        <v/>
      </c>
      <c r="E23" t="str" s="12">
        <f>IF(COUNTA(A23:B23)=0,"",IF(OR(A23="",B23="",NOT(ISNUMBER($B$3)),DAY($B$3)&lt;&gt;1,COUNTIF($A$7:$A$36,A23)&lt;&gt;1,COUNTIFS('提供記録'!$B$7:$B$106,A23,'提供記録'!$A$7:$A$106,"&gt;="&amp;$B$3,'提供記録'!$A$7:$A$106,"&lt;"&amp;EDATE($B$3,1))=0,COUNTIFS('提供記録'!$B$7:$B$106,A23,'提供記録'!$A$7:$A$106,"&gt;="&amp;$B$3,'提供記録'!$A$7:$A$106,"&lt;"&amp;EDATE($B$3,1),'提供記録'!$I$7:$I$106,"入力エラー*")&gt;0,COUNTIFS('提供記録'!$B$7:$B$106,A23,'提供記録'!$A$7:$A$106,"&gt;="&amp;$B$3,'提供記録'!$A$7:$A$106,"&lt;"&amp;EDATE($B$3,1),'提供記録'!$C$7:$C$106,"&lt;&gt;"&amp;B23)&gt;0),"入力エラー：月次集計",SUMIFS('提供記録'!$J$7:$J$106,'提供記録'!$B$7:$B$106,A23,'提供記録'!$A$7:$A$106,"&gt;="&amp;$B$3,'提供記録'!$A$7:$A$106,"&lt;"&amp;EDATE($B$3,1))))</f>
        <v/>
      </c>
      <c r="F23" t="str" s="12">
        <f>IF(COUNTA(A23:B23)=0,"",IF(OR(A23="",B23="",NOT(ISNUMBER($B$3)),DAY($B$3)&lt;&gt;1,COUNTIF($A$7:$A$36,A23)&lt;&gt;1,COUNTIFS('提供記録'!$B$7:$B$106,A23,'提供記録'!$A$7:$A$106,"&gt;="&amp;$B$3,'提供記録'!$A$7:$A$106,"&lt;"&amp;EDATE($B$3,1))=0,COUNTIFS('提供記録'!$B$7:$B$106,A23,'提供記録'!$A$7:$A$106,"&gt;="&amp;$B$3,'提供記録'!$A$7:$A$106,"&lt;"&amp;EDATE($B$3,1),'提供記録'!$I$7:$I$106,"入力エラー*")&gt;0,COUNTIFS('提供記録'!$B$7:$B$106,A23,'提供記録'!$A$7:$A$106,"&gt;="&amp;$B$3,'提供記録'!$A$7:$A$106,"&lt;"&amp;EDATE($B$3,1),'提供記録'!$C$7:$C$106,"&lt;&gt;"&amp;B23)&gt;0),"入力エラー：月次集計",SUMIFS('提供記録'!$K$7:$K$106,'提供記録'!$B$7:$B$106,A23,'提供記録'!$A$7:$A$106,"&gt;="&amp;$B$3,'提供記録'!$A$7:$A$106,"&lt;"&amp;EDATE($B$3,1))))</f>
        <v/>
      </c>
      <c r="G23" t="str" s="11">
        <f>IF(COUNTA(A23:B23)=0,"",IF(OR(A23="",B23="",NOT(ISNUMBER($B$3)),DAY($B$3)&lt;&gt;1,COUNTIF($A$7:$A$36,A23)&lt;&gt;1,COUNTIFS('提供記録'!$B$7:$B$106,A23,'提供記録'!$A$7:$A$106,"&gt;="&amp;$B$3,'提供記録'!$A$7:$A$106,"&lt;"&amp;EDATE($B$3,1))=0,COUNTIFS('提供記録'!$B$7:$B$106,A23,'提供記録'!$A$7:$A$106,"&gt;="&amp;$B$3,'提供記録'!$A$7:$A$106,"&lt;"&amp;EDATE($B$3,1),'提供記録'!$I$7:$I$106,"入力エラー*")&gt;0,COUNTIFS('提供記録'!$B$7:$B$106,A23,'提供記録'!$A$7:$A$106,"&gt;="&amp;$B$3,'提供記録'!$A$7:$A$106,"&lt;"&amp;EDATE($B$3,1),'提供記録'!$C$7:$C$106,"&lt;&gt;"&amp;B23)&gt;0),"入力エラー：月次集計",IF(OR(NOT(ISNUMBER(D23)),D23&lt;=0,NOT(ISNUMBER(E23))),"入力エラー：合計を確認",E23/D23)))</f>
        <v/>
      </c>
      <c r="H23" t="str" s="5">
        <f>IF(COUNTA(A23:B23)=0,"",IF(OR(A23="",B23="",NOT(ISNUMBER($B$3)),DAY($B$3)&lt;&gt;1,COUNTIF($A$7:$A$36,A23)&lt;&gt;1,COUNTIFS('提供記録'!$B$7:$B$106,A23,'提供記録'!$A$7:$A$106,"&gt;="&amp;$B$3,'提供記録'!$A$7:$A$106,"&lt;"&amp;EDATE($B$3,1))=0,COUNTIFS('提供記録'!$B$7:$B$106,A23,'提供記録'!$A$7:$A$106,"&gt;="&amp;$B$3,'提供記録'!$A$7:$A$106,"&lt;"&amp;EDATE($B$3,1),'提供記録'!$I$7:$I$106,"入力エラー*")&gt;0,COUNTIFS('提供記録'!$B$7:$B$106,A23,'提供記録'!$A$7:$A$106,"&gt;="&amp;$B$3,'提供記録'!$A$7:$A$106,"&lt;"&amp;EDATE($B$3,1),'提供記録'!$C$7:$C$106,"&lt;&gt;"&amp;B23)&gt;0),"入力エラー：月次集計",IF(NOT(ISNUMBER(G23)),"入力エラー：負担率",IF(G23&gt;=0.5,"50%以上","50%未満"))))</f>
        <v/>
      </c>
      <c r="I23" t="str" s="5">
        <f>IF(COUNTA(A23:B23)=0,"",IF(OR(A23="",B23="",NOT(ISNUMBER($B$3)),DAY($B$3)&lt;&gt;1,COUNTIF($A$7:$A$36,A23)&lt;&gt;1,COUNTIFS('提供記録'!$B$7:$B$106,A23,'提供記録'!$A$7:$A$106,"&gt;="&amp;$B$3,'提供記録'!$A$7:$A$106,"&lt;"&amp;EDATE($B$3,1))=0,COUNTIFS('提供記録'!$B$7:$B$106,A23,'提供記録'!$A$7:$A$106,"&gt;="&amp;$B$3,'提供記録'!$A$7:$A$106,"&lt;"&amp;EDATE($B$3,1),'提供記録'!$I$7:$I$106,"入力エラー*")&gt;0,COUNTIFS('提供記録'!$B$7:$B$106,A23,'提供記録'!$A$7:$A$106,"&gt;="&amp;$B$3,'提供記録'!$A$7:$A$106,"&lt;"&amp;EDATE($B$3,1),'提供記録'!$C$7:$C$106,"&lt;&gt;"&amp;B23)&gt;0),"入力エラー：月次集計",IF(NOT(ISNUMBER(F23)),"入力エラー：会社負担",IF(F23&lt;=7500,"7,500円以下","7,500円超"))))</f>
        <v/>
      </c>
      <c r="J23" t="str" s="5">
        <f>IF(COUNTA(A23:B23)=0,"",IF(OR(A23="",B23="",NOT(ISNUMBER($B$3)),DAY($B$3)&lt;&gt;1,COUNTIF($A$7:$A$36,A23)&lt;&gt;1,COUNTIFS('提供記録'!$B$7:$B$106,A23,'提供記録'!$A$7:$A$106,"&gt;="&amp;$B$3,'提供記録'!$A$7:$A$106,"&lt;"&amp;EDATE($B$3,1))=0,COUNTIFS('提供記録'!$B$7:$B$106,A23,'提供記録'!$A$7:$A$106,"&gt;="&amp;$B$3,'提供記録'!$A$7:$A$106,"&lt;"&amp;EDATE($B$3,1),'提供記録'!$I$7:$I$106,"入力エラー*")&gt;0,COUNTIFS('提供記録'!$B$7:$B$106,A23,'提供記録'!$A$7:$A$106,"&gt;="&amp;$B$3,'提供記録'!$A$7:$A$106,"&lt;"&amp;EDATE($B$3,1),'提供記録'!$C$7:$C$106,"&lt;&gt;"&amp;B23)&gt;0),"入力エラー：月次集計",IF(COUNTIFS('提供記録'!$B$7:$B$106,A23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3" t="str" s="5">
        <f>IF(COUNTA(A23:B23)=0,"",IF(OR(A23="",B23="",NOT(ISNUMBER($B$3)),DAY($B$3)&lt;&gt;1,COUNTIF($A$7:$A$36,A23)&lt;&gt;1,COUNTIFS('提供記録'!$B$7:$B$106,A23,'提供記録'!$A$7:$A$106,"&gt;="&amp;$B$3,'提供記録'!$A$7:$A$106,"&lt;"&amp;EDATE($B$3,1))=0,COUNTIFS('提供記録'!$B$7:$B$106,A23,'提供記録'!$A$7:$A$106,"&gt;="&amp;$B$3,'提供記録'!$A$7:$A$106,"&lt;"&amp;EDATE($B$3,1),'提供記録'!$I$7:$I$106,"入力エラー*")&gt;0,COUNTIFS('提供記録'!$B$7:$B$106,A23,'提供記録'!$A$7:$A$106,"&gt;="&amp;$B$3,'提供記録'!$A$7:$A$106,"&lt;"&amp;EDATE($B$3,1),'提供記録'!$C$7:$C$106,"&lt;&gt;"&amp;B23)&gt;0),"入力エラー：月次集計",IF(LEFT(J23,4)="現金補助","確認補助：現金補助を税理士確認",IF(AND(G23&gt;=0.5,F23&lt;=7500),"確認補助：2条件を記録上満たす（結論ではない）","確認補助：食事価額−本人負担は給与扱い候補"))))</f>
        <v/>
      </c>
    </row>
    <row r="24">
      <c r="A24" s="4"/>
      <c r="B24" s="4"/>
      <c r="C24" t="str" s="10">
        <f>IF(COUNTA(A24:B24)=0,"",IF(OR(A24="",B24="",NOT(ISNUMBER($B$3)),DAY($B$3)&lt;&gt;1,COUNTIF($A$7:$A$36,A24)&lt;&gt;1,COUNTIFS('提供記録'!$B$7:$B$106,A24,'提供記録'!$A$7:$A$106,"&gt;="&amp;$B$3,'提供記録'!$A$7:$A$106,"&lt;"&amp;EDATE($B$3,1))=0,COUNTIFS('提供記録'!$B$7:$B$106,A24,'提供記録'!$A$7:$A$106,"&gt;="&amp;$B$3,'提供記録'!$A$7:$A$106,"&lt;"&amp;EDATE($B$3,1),'提供記録'!$I$7:$I$106,"入力エラー*")&gt;0,COUNTIFS('提供記録'!$B$7:$B$106,A24,'提供記録'!$A$7:$A$106,"&gt;="&amp;$B$3,'提供記録'!$A$7:$A$106,"&lt;"&amp;EDATE($B$3,1),'提供記録'!$C$7:$C$106,"&lt;&gt;"&amp;B24)&gt;0),"入力エラー：対象月・ID・氏名・提供記録を確認",COUNTIFS('提供記録'!$B$7:$B$106,A24,'提供記録'!$A$7:$A$106,"&gt;="&amp;$B$3,'提供記録'!$A$7:$A$106,"&lt;"&amp;EDATE($B$3,1))))</f>
        <v/>
      </c>
      <c r="D24" t="str" s="12">
        <f>IF(COUNTA(A24:B24)=0,"",IF(OR(A24="",B24="",NOT(ISNUMBER($B$3)),DAY($B$3)&lt;&gt;1,COUNTIF($A$7:$A$36,A24)&lt;&gt;1,COUNTIFS('提供記録'!$B$7:$B$106,A24,'提供記録'!$A$7:$A$106,"&gt;="&amp;$B$3,'提供記録'!$A$7:$A$106,"&lt;"&amp;EDATE($B$3,1))=0,COUNTIFS('提供記録'!$B$7:$B$106,A24,'提供記録'!$A$7:$A$106,"&gt;="&amp;$B$3,'提供記録'!$A$7:$A$106,"&lt;"&amp;EDATE($B$3,1),'提供記録'!$I$7:$I$106,"入力エラー*")&gt;0,COUNTIFS('提供記録'!$B$7:$B$106,A24,'提供記録'!$A$7:$A$106,"&gt;="&amp;$B$3,'提供記録'!$A$7:$A$106,"&lt;"&amp;EDATE($B$3,1),'提供記録'!$C$7:$C$106,"&lt;&gt;"&amp;B24)&gt;0),"入力エラー：月次集計",SUMIFS('提供記録'!$I$7:$I$106,'提供記録'!$B$7:$B$106,A24,'提供記録'!$A$7:$A$106,"&gt;="&amp;$B$3,'提供記録'!$A$7:$A$106,"&lt;"&amp;EDATE($B$3,1))))</f>
        <v/>
      </c>
      <c r="E24" t="str" s="12">
        <f>IF(COUNTA(A24:B24)=0,"",IF(OR(A24="",B24="",NOT(ISNUMBER($B$3)),DAY($B$3)&lt;&gt;1,COUNTIF($A$7:$A$36,A24)&lt;&gt;1,COUNTIFS('提供記録'!$B$7:$B$106,A24,'提供記録'!$A$7:$A$106,"&gt;="&amp;$B$3,'提供記録'!$A$7:$A$106,"&lt;"&amp;EDATE($B$3,1))=0,COUNTIFS('提供記録'!$B$7:$B$106,A24,'提供記録'!$A$7:$A$106,"&gt;="&amp;$B$3,'提供記録'!$A$7:$A$106,"&lt;"&amp;EDATE($B$3,1),'提供記録'!$I$7:$I$106,"入力エラー*")&gt;0,COUNTIFS('提供記録'!$B$7:$B$106,A24,'提供記録'!$A$7:$A$106,"&gt;="&amp;$B$3,'提供記録'!$A$7:$A$106,"&lt;"&amp;EDATE($B$3,1),'提供記録'!$C$7:$C$106,"&lt;&gt;"&amp;B24)&gt;0),"入力エラー：月次集計",SUMIFS('提供記録'!$J$7:$J$106,'提供記録'!$B$7:$B$106,A24,'提供記録'!$A$7:$A$106,"&gt;="&amp;$B$3,'提供記録'!$A$7:$A$106,"&lt;"&amp;EDATE($B$3,1))))</f>
        <v/>
      </c>
      <c r="F24" t="str" s="12">
        <f>IF(COUNTA(A24:B24)=0,"",IF(OR(A24="",B24="",NOT(ISNUMBER($B$3)),DAY($B$3)&lt;&gt;1,COUNTIF($A$7:$A$36,A24)&lt;&gt;1,COUNTIFS('提供記録'!$B$7:$B$106,A24,'提供記録'!$A$7:$A$106,"&gt;="&amp;$B$3,'提供記録'!$A$7:$A$106,"&lt;"&amp;EDATE($B$3,1))=0,COUNTIFS('提供記録'!$B$7:$B$106,A24,'提供記録'!$A$7:$A$106,"&gt;="&amp;$B$3,'提供記録'!$A$7:$A$106,"&lt;"&amp;EDATE($B$3,1),'提供記録'!$I$7:$I$106,"入力エラー*")&gt;0,COUNTIFS('提供記録'!$B$7:$B$106,A24,'提供記録'!$A$7:$A$106,"&gt;="&amp;$B$3,'提供記録'!$A$7:$A$106,"&lt;"&amp;EDATE($B$3,1),'提供記録'!$C$7:$C$106,"&lt;&gt;"&amp;B24)&gt;0),"入力エラー：月次集計",SUMIFS('提供記録'!$K$7:$K$106,'提供記録'!$B$7:$B$106,A24,'提供記録'!$A$7:$A$106,"&gt;="&amp;$B$3,'提供記録'!$A$7:$A$106,"&lt;"&amp;EDATE($B$3,1))))</f>
        <v/>
      </c>
      <c r="G24" t="str" s="11">
        <f>IF(COUNTA(A24:B24)=0,"",IF(OR(A24="",B24="",NOT(ISNUMBER($B$3)),DAY($B$3)&lt;&gt;1,COUNTIF($A$7:$A$36,A24)&lt;&gt;1,COUNTIFS('提供記録'!$B$7:$B$106,A24,'提供記録'!$A$7:$A$106,"&gt;="&amp;$B$3,'提供記録'!$A$7:$A$106,"&lt;"&amp;EDATE($B$3,1))=0,COUNTIFS('提供記録'!$B$7:$B$106,A24,'提供記録'!$A$7:$A$106,"&gt;="&amp;$B$3,'提供記録'!$A$7:$A$106,"&lt;"&amp;EDATE($B$3,1),'提供記録'!$I$7:$I$106,"入力エラー*")&gt;0,COUNTIFS('提供記録'!$B$7:$B$106,A24,'提供記録'!$A$7:$A$106,"&gt;="&amp;$B$3,'提供記録'!$A$7:$A$106,"&lt;"&amp;EDATE($B$3,1),'提供記録'!$C$7:$C$106,"&lt;&gt;"&amp;B24)&gt;0),"入力エラー：月次集計",IF(OR(NOT(ISNUMBER(D24)),D24&lt;=0,NOT(ISNUMBER(E24))),"入力エラー：合計を確認",E24/D24)))</f>
        <v/>
      </c>
      <c r="H24" t="str" s="5">
        <f>IF(COUNTA(A24:B24)=0,"",IF(OR(A24="",B24="",NOT(ISNUMBER($B$3)),DAY($B$3)&lt;&gt;1,COUNTIF($A$7:$A$36,A24)&lt;&gt;1,COUNTIFS('提供記録'!$B$7:$B$106,A24,'提供記録'!$A$7:$A$106,"&gt;="&amp;$B$3,'提供記録'!$A$7:$A$106,"&lt;"&amp;EDATE($B$3,1))=0,COUNTIFS('提供記録'!$B$7:$B$106,A24,'提供記録'!$A$7:$A$106,"&gt;="&amp;$B$3,'提供記録'!$A$7:$A$106,"&lt;"&amp;EDATE($B$3,1),'提供記録'!$I$7:$I$106,"入力エラー*")&gt;0,COUNTIFS('提供記録'!$B$7:$B$106,A24,'提供記録'!$A$7:$A$106,"&gt;="&amp;$B$3,'提供記録'!$A$7:$A$106,"&lt;"&amp;EDATE($B$3,1),'提供記録'!$C$7:$C$106,"&lt;&gt;"&amp;B24)&gt;0),"入力エラー：月次集計",IF(NOT(ISNUMBER(G24)),"入力エラー：負担率",IF(G24&gt;=0.5,"50%以上","50%未満"))))</f>
        <v/>
      </c>
      <c r="I24" t="str" s="5">
        <f>IF(COUNTA(A24:B24)=0,"",IF(OR(A24="",B24="",NOT(ISNUMBER($B$3)),DAY($B$3)&lt;&gt;1,COUNTIF($A$7:$A$36,A24)&lt;&gt;1,COUNTIFS('提供記録'!$B$7:$B$106,A24,'提供記録'!$A$7:$A$106,"&gt;="&amp;$B$3,'提供記録'!$A$7:$A$106,"&lt;"&amp;EDATE($B$3,1))=0,COUNTIFS('提供記録'!$B$7:$B$106,A24,'提供記録'!$A$7:$A$106,"&gt;="&amp;$B$3,'提供記録'!$A$7:$A$106,"&lt;"&amp;EDATE($B$3,1),'提供記録'!$I$7:$I$106,"入力エラー*")&gt;0,COUNTIFS('提供記録'!$B$7:$B$106,A24,'提供記録'!$A$7:$A$106,"&gt;="&amp;$B$3,'提供記録'!$A$7:$A$106,"&lt;"&amp;EDATE($B$3,1),'提供記録'!$C$7:$C$106,"&lt;&gt;"&amp;B24)&gt;0),"入力エラー：月次集計",IF(NOT(ISNUMBER(F24)),"入力エラー：会社負担",IF(F24&lt;=7500,"7,500円以下","7,500円超"))))</f>
        <v/>
      </c>
      <c r="J24" t="str" s="5">
        <f>IF(COUNTA(A24:B24)=0,"",IF(OR(A24="",B24="",NOT(ISNUMBER($B$3)),DAY($B$3)&lt;&gt;1,COUNTIF($A$7:$A$36,A24)&lt;&gt;1,COUNTIFS('提供記録'!$B$7:$B$106,A24,'提供記録'!$A$7:$A$106,"&gt;="&amp;$B$3,'提供記録'!$A$7:$A$106,"&lt;"&amp;EDATE($B$3,1))=0,COUNTIFS('提供記録'!$B$7:$B$106,A24,'提供記録'!$A$7:$A$106,"&gt;="&amp;$B$3,'提供記録'!$A$7:$A$106,"&lt;"&amp;EDATE($B$3,1),'提供記録'!$I$7:$I$106,"入力エラー*")&gt;0,COUNTIFS('提供記録'!$B$7:$B$106,A24,'提供記録'!$A$7:$A$106,"&gt;="&amp;$B$3,'提供記録'!$A$7:$A$106,"&lt;"&amp;EDATE($B$3,1),'提供記録'!$C$7:$C$106,"&lt;&gt;"&amp;B24)&gt;0),"入力エラー：月次集計",IF(COUNTIFS('提供記録'!$B$7:$B$106,A24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4" t="str" s="5">
        <f>IF(COUNTA(A24:B24)=0,"",IF(OR(A24="",B24="",NOT(ISNUMBER($B$3)),DAY($B$3)&lt;&gt;1,COUNTIF($A$7:$A$36,A24)&lt;&gt;1,COUNTIFS('提供記録'!$B$7:$B$106,A24,'提供記録'!$A$7:$A$106,"&gt;="&amp;$B$3,'提供記録'!$A$7:$A$106,"&lt;"&amp;EDATE($B$3,1))=0,COUNTIFS('提供記録'!$B$7:$B$106,A24,'提供記録'!$A$7:$A$106,"&gt;="&amp;$B$3,'提供記録'!$A$7:$A$106,"&lt;"&amp;EDATE($B$3,1),'提供記録'!$I$7:$I$106,"入力エラー*")&gt;0,COUNTIFS('提供記録'!$B$7:$B$106,A24,'提供記録'!$A$7:$A$106,"&gt;="&amp;$B$3,'提供記録'!$A$7:$A$106,"&lt;"&amp;EDATE($B$3,1),'提供記録'!$C$7:$C$106,"&lt;&gt;"&amp;B24)&gt;0),"入力エラー：月次集計",IF(LEFT(J24,4)="現金補助","確認補助：現金補助を税理士確認",IF(AND(G24&gt;=0.5,F24&lt;=7500),"確認補助：2条件を記録上満たす（結論ではない）","確認補助：食事価額−本人負担は給与扱い候補"))))</f>
        <v/>
      </c>
    </row>
    <row r="25">
      <c r="A25" s="4"/>
      <c r="B25" s="4"/>
      <c r="C25" t="str" s="10">
        <f>IF(COUNTA(A25:B25)=0,"",IF(OR(A25="",B25="",NOT(ISNUMBER($B$3)),DAY($B$3)&lt;&gt;1,COUNTIF($A$7:$A$36,A25)&lt;&gt;1,COUNTIFS('提供記録'!$B$7:$B$106,A25,'提供記録'!$A$7:$A$106,"&gt;="&amp;$B$3,'提供記録'!$A$7:$A$106,"&lt;"&amp;EDATE($B$3,1))=0,COUNTIFS('提供記録'!$B$7:$B$106,A25,'提供記録'!$A$7:$A$106,"&gt;="&amp;$B$3,'提供記録'!$A$7:$A$106,"&lt;"&amp;EDATE($B$3,1),'提供記録'!$I$7:$I$106,"入力エラー*")&gt;0,COUNTIFS('提供記録'!$B$7:$B$106,A25,'提供記録'!$A$7:$A$106,"&gt;="&amp;$B$3,'提供記録'!$A$7:$A$106,"&lt;"&amp;EDATE($B$3,1),'提供記録'!$C$7:$C$106,"&lt;&gt;"&amp;B25)&gt;0),"入力エラー：対象月・ID・氏名・提供記録を確認",COUNTIFS('提供記録'!$B$7:$B$106,A25,'提供記録'!$A$7:$A$106,"&gt;="&amp;$B$3,'提供記録'!$A$7:$A$106,"&lt;"&amp;EDATE($B$3,1))))</f>
        <v/>
      </c>
      <c r="D25" t="str" s="12">
        <f>IF(COUNTA(A25:B25)=0,"",IF(OR(A25="",B25="",NOT(ISNUMBER($B$3)),DAY($B$3)&lt;&gt;1,COUNTIF($A$7:$A$36,A25)&lt;&gt;1,COUNTIFS('提供記録'!$B$7:$B$106,A25,'提供記録'!$A$7:$A$106,"&gt;="&amp;$B$3,'提供記録'!$A$7:$A$106,"&lt;"&amp;EDATE($B$3,1))=0,COUNTIFS('提供記録'!$B$7:$B$106,A25,'提供記録'!$A$7:$A$106,"&gt;="&amp;$B$3,'提供記録'!$A$7:$A$106,"&lt;"&amp;EDATE($B$3,1),'提供記録'!$I$7:$I$106,"入力エラー*")&gt;0,COUNTIFS('提供記録'!$B$7:$B$106,A25,'提供記録'!$A$7:$A$106,"&gt;="&amp;$B$3,'提供記録'!$A$7:$A$106,"&lt;"&amp;EDATE($B$3,1),'提供記録'!$C$7:$C$106,"&lt;&gt;"&amp;B25)&gt;0),"入力エラー：月次集計",SUMIFS('提供記録'!$I$7:$I$106,'提供記録'!$B$7:$B$106,A25,'提供記録'!$A$7:$A$106,"&gt;="&amp;$B$3,'提供記録'!$A$7:$A$106,"&lt;"&amp;EDATE($B$3,1))))</f>
        <v/>
      </c>
      <c r="E25" t="str" s="12">
        <f>IF(COUNTA(A25:B25)=0,"",IF(OR(A25="",B25="",NOT(ISNUMBER($B$3)),DAY($B$3)&lt;&gt;1,COUNTIF($A$7:$A$36,A25)&lt;&gt;1,COUNTIFS('提供記録'!$B$7:$B$106,A25,'提供記録'!$A$7:$A$106,"&gt;="&amp;$B$3,'提供記録'!$A$7:$A$106,"&lt;"&amp;EDATE($B$3,1))=0,COUNTIFS('提供記録'!$B$7:$B$106,A25,'提供記録'!$A$7:$A$106,"&gt;="&amp;$B$3,'提供記録'!$A$7:$A$106,"&lt;"&amp;EDATE($B$3,1),'提供記録'!$I$7:$I$106,"入力エラー*")&gt;0,COUNTIFS('提供記録'!$B$7:$B$106,A25,'提供記録'!$A$7:$A$106,"&gt;="&amp;$B$3,'提供記録'!$A$7:$A$106,"&lt;"&amp;EDATE($B$3,1),'提供記録'!$C$7:$C$106,"&lt;&gt;"&amp;B25)&gt;0),"入力エラー：月次集計",SUMIFS('提供記録'!$J$7:$J$106,'提供記録'!$B$7:$B$106,A25,'提供記録'!$A$7:$A$106,"&gt;="&amp;$B$3,'提供記録'!$A$7:$A$106,"&lt;"&amp;EDATE($B$3,1))))</f>
        <v/>
      </c>
      <c r="F25" t="str" s="12">
        <f>IF(COUNTA(A25:B25)=0,"",IF(OR(A25="",B25="",NOT(ISNUMBER($B$3)),DAY($B$3)&lt;&gt;1,COUNTIF($A$7:$A$36,A25)&lt;&gt;1,COUNTIFS('提供記録'!$B$7:$B$106,A25,'提供記録'!$A$7:$A$106,"&gt;="&amp;$B$3,'提供記録'!$A$7:$A$106,"&lt;"&amp;EDATE($B$3,1))=0,COUNTIFS('提供記録'!$B$7:$B$106,A25,'提供記録'!$A$7:$A$106,"&gt;="&amp;$B$3,'提供記録'!$A$7:$A$106,"&lt;"&amp;EDATE($B$3,1),'提供記録'!$I$7:$I$106,"入力エラー*")&gt;0,COUNTIFS('提供記録'!$B$7:$B$106,A25,'提供記録'!$A$7:$A$106,"&gt;="&amp;$B$3,'提供記録'!$A$7:$A$106,"&lt;"&amp;EDATE($B$3,1),'提供記録'!$C$7:$C$106,"&lt;&gt;"&amp;B25)&gt;0),"入力エラー：月次集計",SUMIFS('提供記録'!$K$7:$K$106,'提供記録'!$B$7:$B$106,A25,'提供記録'!$A$7:$A$106,"&gt;="&amp;$B$3,'提供記録'!$A$7:$A$106,"&lt;"&amp;EDATE($B$3,1))))</f>
        <v/>
      </c>
      <c r="G25" t="str" s="11">
        <f>IF(COUNTA(A25:B25)=0,"",IF(OR(A25="",B25="",NOT(ISNUMBER($B$3)),DAY($B$3)&lt;&gt;1,COUNTIF($A$7:$A$36,A25)&lt;&gt;1,COUNTIFS('提供記録'!$B$7:$B$106,A25,'提供記録'!$A$7:$A$106,"&gt;="&amp;$B$3,'提供記録'!$A$7:$A$106,"&lt;"&amp;EDATE($B$3,1))=0,COUNTIFS('提供記録'!$B$7:$B$106,A25,'提供記録'!$A$7:$A$106,"&gt;="&amp;$B$3,'提供記録'!$A$7:$A$106,"&lt;"&amp;EDATE($B$3,1),'提供記録'!$I$7:$I$106,"入力エラー*")&gt;0,COUNTIFS('提供記録'!$B$7:$B$106,A25,'提供記録'!$A$7:$A$106,"&gt;="&amp;$B$3,'提供記録'!$A$7:$A$106,"&lt;"&amp;EDATE($B$3,1),'提供記録'!$C$7:$C$106,"&lt;&gt;"&amp;B25)&gt;0),"入力エラー：月次集計",IF(OR(NOT(ISNUMBER(D25)),D25&lt;=0,NOT(ISNUMBER(E25))),"入力エラー：合計を確認",E25/D25)))</f>
        <v/>
      </c>
      <c r="H25" t="str" s="5">
        <f>IF(COUNTA(A25:B25)=0,"",IF(OR(A25="",B25="",NOT(ISNUMBER($B$3)),DAY($B$3)&lt;&gt;1,COUNTIF($A$7:$A$36,A25)&lt;&gt;1,COUNTIFS('提供記録'!$B$7:$B$106,A25,'提供記録'!$A$7:$A$106,"&gt;="&amp;$B$3,'提供記録'!$A$7:$A$106,"&lt;"&amp;EDATE($B$3,1))=0,COUNTIFS('提供記録'!$B$7:$B$106,A25,'提供記録'!$A$7:$A$106,"&gt;="&amp;$B$3,'提供記録'!$A$7:$A$106,"&lt;"&amp;EDATE($B$3,1),'提供記録'!$I$7:$I$106,"入力エラー*")&gt;0,COUNTIFS('提供記録'!$B$7:$B$106,A25,'提供記録'!$A$7:$A$106,"&gt;="&amp;$B$3,'提供記録'!$A$7:$A$106,"&lt;"&amp;EDATE($B$3,1),'提供記録'!$C$7:$C$106,"&lt;&gt;"&amp;B25)&gt;0),"入力エラー：月次集計",IF(NOT(ISNUMBER(G25)),"入力エラー：負担率",IF(G25&gt;=0.5,"50%以上","50%未満"))))</f>
        <v/>
      </c>
      <c r="I25" t="str" s="5">
        <f>IF(COUNTA(A25:B25)=0,"",IF(OR(A25="",B25="",NOT(ISNUMBER($B$3)),DAY($B$3)&lt;&gt;1,COUNTIF($A$7:$A$36,A25)&lt;&gt;1,COUNTIFS('提供記録'!$B$7:$B$106,A25,'提供記録'!$A$7:$A$106,"&gt;="&amp;$B$3,'提供記録'!$A$7:$A$106,"&lt;"&amp;EDATE($B$3,1))=0,COUNTIFS('提供記録'!$B$7:$B$106,A25,'提供記録'!$A$7:$A$106,"&gt;="&amp;$B$3,'提供記録'!$A$7:$A$106,"&lt;"&amp;EDATE($B$3,1),'提供記録'!$I$7:$I$106,"入力エラー*")&gt;0,COUNTIFS('提供記録'!$B$7:$B$106,A25,'提供記録'!$A$7:$A$106,"&gt;="&amp;$B$3,'提供記録'!$A$7:$A$106,"&lt;"&amp;EDATE($B$3,1),'提供記録'!$C$7:$C$106,"&lt;&gt;"&amp;B25)&gt;0),"入力エラー：月次集計",IF(NOT(ISNUMBER(F25)),"入力エラー：会社負担",IF(F25&lt;=7500,"7,500円以下","7,500円超"))))</f>
        <v/>
      </c>
      <c r="J25" t="str" s="5">
        <f>IF(COUNTA(A25:B25)=0,"",IF(OR(A25="",B25="",NOT(ISNUMBER($B$3)),DAY($B$3)&lt;&gt;1,COUNTIF($A$7:$A$36,A25)&lt;&gt;1,COUNTIFS('提供記録'!$B$7:$B$106,A25,'提供記録'!$A$7:$A$106,"&gt;="&amp;$B$3,'提供記録'!$A$7:$A$106,"&lt;"&amp;EDATE($B$3,1))=0,COUNTIFS('提供記録'!$B$7:$B$106,A25,'提供記録'!$A$7:$A$106,"&gt;="&amp;$B$3,'提供記録'!$A$7:$A$106,"&lt;"&amp;EDATE($B$3,1),'提供記録'!$I$7:$I$106,"入力エラー*")&gt;0,COUNTIFS('提供記録'!$B$7:$B$106,A25,'提供記録'!$A$7:$A$106,"&gt;="&amp;$B$3,'提供記録'!$A$7:$A$106,"&lt;"&amp;EDATE($B$3,1),'提供記録'!$C$7:$C$106,"&lt;&gt;"&amp;B25)&gt;0),"入力エラー：月次集計",IF(COUNTIFS('提供記録'!$B$7:$B$106,A25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5" t="str" s="5">
        <f>IF(COUNTA(A25:B25)=0,"",IF(OR(A25="",B25="",NOT(ISNUMBER($B$3)),DAY($B$3)&lt;&gt;1,COUNTIF($A$7:$A$36,A25)&lt;&gt;1,COUNTIFS('提供記録'!$B$7:$B$106,A25,'提供記録'!$A$7:$A$106,"&gt;="&amp;$B$3,'提供記録'!$A$7:$A$106,"&lt;"&amp;EDATE($B$3,1))=0,COUNTIFS('提供記録'!$B$7:$B$106,A25,'提供記録'!$A$7:$A$106,"&gt;="&amp;$B$3,'提供記録'!$A$7:$A$106,"&lt;"&amp;EDATE($B$3,1),'提供記録'!$I$7:$I$106,"入力エラー*")&gt;0,COUNTIFS('提供記録'!$B$7:$B$106,A25,'提供記録'!$A$7:$A$106,"&gt;="&amp;$B$3,'提供記録'!$A$7:$A$106,"&lt;"&amp;EDATE($B$3,1),'提供記録'!$C$7:$C$106,"&lt;&gt;"&amp;B25)&gt;0),"入力エラー：月次集計",IF(LEFT(J25,4)="現金補助","確認補助：現金補助を税理士確認",IF(AND(G25&gt;=0.5,F25&lt;=7500),"確認補助：2条件を記録上満たす（結論ではない）","確認補助：食事価額−本人負担は給与扱い候補"))))</f>
        <v/>
      </c>
    </row>
    <row r="26">
      <c r="A26" s="4"/>
      <c r="B26" s="4"/>
      <c r="C26" t="str" s="10">
        <f>IF(COUNTA(A26:B26)=0,"",IF(OR(A26="",B26="",NOT(ISNUMBER($B$3)),DAY($B$3)&lt;&gt;1,COUNTIF($A$7:$A$36,A26)&lt;&gt;1,COUNTIFS('提供記録'!$B$7:$B$106,A26,'提供記録'!$A$7:$A$106,"&gt;="&amp;$B$3,'提供記録'!$A$7:$A$106,"&lt;"&amp;EDATE($B$3,1))=0,COUNTIFS('提供記録'!$B$7:$B$106,A26,'提供記録'!$A$7:$A$106,"&gt;="&amp;$B$3,'提供記録'!$A$7:$A$106,"&lt;"&amp;EDATE($B$3,1),'提供記録'!$I$7:$I$106,"入力エラー*")&gt;0,COUNTIFS('提供記録'!$B$7:$B$106,A26,'提供記録'!$A$7:$A$106,"&gt;="&amp;$B$3,'提供記録'!$A$7:$A$106,"&lt;"&amp;EDATE($B$3,1),'提供記録'!$C$7:$C$106,"&lt;&gt;"&amp;B26)&gt;0),"入力エラー：対象月・ID・氏名・提供記録を確認",COUNTIFS('提供記録'!$B$7:$B$106,A26,'提供記録'!$A$7:$A$106,"&gt;="&amp;$B$3,'提供記録'!$A$7:$A$106,"&lt;"&amp;EDATE($B$3,1))))</f>
        <v/>
      </c>
      <c r="D26" t="str" s="12">
        <f>IF(COUNTA(A26:B26)=0,"",IF(OR(A26="",B26="",NOT(ISNUMBER($B$3)),DAY($B$3)&lt;&gt;1,COUNTIF($A$7:$A$36,A26)&lt;&gt;1,COUNTIFS('提供記録'!$B$7:$B$106,A26,'提供記録'!$A$7:$A$106,"&gt;="&amp;$B$3,'提供記録'!$A$7:$A$106,"&lt;"&amp;EDATE($B$3,1))=0,COUNTIFS('提供記録'!$B$7:$B$106,A26,'提供記録'!$A$7:$A$106,"&gt;="&amp;$B$3,'提供記録'!$A$7:$A$106,"&lt;"&amp;EDATE($B$3,1),'提供記録'!$I$7:$I$106,"入力エラー*")&gt;0,COUNTIFS('提供記録'!$B$7:$B$106,A26,'提供記録'!$A$7:$A$106,"&gt;="&amp;$B$3,'提供記録'!$A$7:$A$106,"&lt;"&amp;EDATE($B$3,1),'提供記録'!$C$7:$C$106,"&lt;&gt;"&amp;B26)&gt;0),"入力エラー：月次集計",SUMIFS('提供記録'!$I$7:$I$106,'提供記録'!$B$7:$B$106,A26,'提供記録'!$A$7:$A$106,"&gt;="&amp;$B$3,'提供記録'!$A$7:$A$106,"&lt;"&amp;EDATE($B$3,1))))</f>
        <v/>
      </c>
      <c r="E26" t="str" s="12">
        <f>IF(COUNTA(A26:B26)=0,"",IF(OR(A26="",B26="",NOT(ISNUMBER($B$3)),DAY($B$3)&lt;&gt;1,COUNTIF($A$7:$A$36,A26)&lt;&gt;1,COUNTIFS('提供記録'!$B$7:$B$106,A26,'提供記録'!$A$7:$A$106,"&gt;="&amp;$B$3,'提供記録'!$A$7:$A$106,"&lt;"&amp;EDATE($B$3,1))=0,COUNTIFS('提供記録'!$B$7:$B$106,A26,'提供記録'!$A$7:$A$106,"&gt;="&amp;$B$3,'提供記録'!$A$7:$A$106,"&lt;"&amp;EDATE($B$3,1),'提供記録'!$I$7:$I$106,"入力エラー*")&gt;0,COUNTIFS('提供記録'!$B$7:$B$106,A26,'提供記録'!$A$7:$A$106,"&gt;="&amp;$B$3,'提供記録'!$A$7:$A$106,"&lt;"&amp;EDATE($B$3,1),'提供記録'!$C$7:$C$106,"&lt;&gt;"&amp;B26)&gt;0),"入力エラー：月次集計",SUMIFS('提供記録'!$J$7:$J$106,'提供記録'!$B$7:$B$106,A26,'提供記録'!$A$7:$A$106,"&gt;="&amp;$B$3,'提供記録'!$A$7:$A$106,"&lt;"&amp;EDATE($B$3,1))))</f>
        <v/>
      </c>
      <c r="F26" t="str" s="12">
        <f>IF(COUNTA(A26:B26)=0,"",IF(OR(A26="",B26="",NOT(ISNUMBER($B$3)),DAY($B$3)&lt;&gt;1,COUNTIF($A$7:$A$36,A26)&lt;&gt;1,COUNTIFS('提供記録'!$B$7:$B$106,A26,'提供記録'!$A$7:$A$106,"&gt;="&amp;$B$3,'提供記録'!$A$7:$A$106,"&lt;"&amp;EDATE($B$3,1))=0,COUNTIFS('提供記録'!$B$7:$B$106,A26,'提供記録'!$A$7:$A$106,"&gt;="&amp;$B$3,'提供記録'!$A$7:$A$106,"&lt;"&amp;EDATE($B$3,1),'提供記録'!$I$7:$I$106,"入力エラー*")&gt;0,COUNTIFS('提供記録'!$B$7:$B$106,A26,'提供記録'!$A$7:$A$106,"&gt;="&amp;$B$3,'提供記録'!$A$7:$A$106,"&lt;"&amp;EDATE($B$3,1),'提供記録'!$C$7:$C$106,"&lt;&gt;"&amp;B26)&gt;0),"入力エラー：月次集計",SUMIFS('提供記録'!$K$7:$K$106,'提供記録'!$B$7:$B$106,A26,'提供記録'!$A$7:$A$106,"&gt;="&amp;$B$3,'提供記録'!$A$7:$A$106,"&lt;"&amp;EDATE($B$3,1))))</f>
        <v/>
      </c>
      <c r="G26" t="str" s="11">
        <f>IF(COUNTA(A26:B26)=0,"",IF(OR(A26="",B26="",NOT(ISNUMBER($B$3)),DAY($B$3)&lt;&gt;1,COUNTIF($A$7:$A$36,A26)&lt;&gt;1,COUNTIFS('提供記録'!$B$7:$B$106,A26,'提供記録'!$A$7:$A$106,"&gt;="&amp;$B$3,'提供記録'!$A$7:$A$106,"&lt;"&amp;EDATE($B$3,1))=0,COUNTIFS('提供記録'!$B$7:$B$106,A26,'提供記録'!$A$7:$A$106,"&gt;="&amp;$B$3,'提供記録'!$A$7:$A$106,"&lt;"&amp;EDATE($B$3,1),'提供記録'!$I$7:$I$106,"入力エラー*")&gt;0,COUNTIFS('提供記録'!$B$7:$B$106,A26,'提供記録'!$A$7:$A$106,"&gt;="&amp;$B$3,'提供記録'!$A$7:$A$106,"&lt;"&amp;EDATE($B$3,1),'提供記録'!$C$7:$C$106,"&lt;&gt;"&amp;B26)&gt;0),"入力エラー：月次集計",IF(OR(NOT(ISNUMBER(D26)),D26&lt;=0,NOT(ISNUMBER(E26))),"入力エラー：合計を確認",E26/D26)))</f>
        <v/>
      </c>
      <c r="H26" t="str" s="5">
        <f>IF(COUNTA(A26:B26)=0,"",IF(OR(A26="",B26="",NOT(ISNUMBER($B$3)),DAY($B$3)&lt;&gt;1,COUNTIF($A$7:$A$36,A26)&lt;&gt;1,COUNTIFS('提供記録'!$B$7:$B$106,A26,'提供記録'!$A$7:$A$106,"&gt;="&amp;$B$3,'提供記録'!$A$7:$A$106,"&lt;"&amp;EDATE($B$3,1))=0,COUNTIFS('提供記録'!$B$7:$B$106,A26,'提供記録'!$A$7:$A$106,"&gt;="&amp;$B$3,'提供記録'!$A$7:$A$106,"&lt;"&amp;EDATE($B$3,1),'提供記録'!$I$7:$I$106,"入力エラー*")&gt;0,COUNTIFS('提供記録'!$B$7:$B$106,A26,'提供記録'!$A$7:$A$106,"&gt;="&amp;$B$3,'提供記録'!$A$7:$A$106,"&lt;"&amp;EDATE($B$3,1),'提供記録'!$C$7:$C$106,"&lt;&gt;"&amp;B26)&gt;0),"入力エラー：月次集計",IF(NOT(ISNUMBER(G26)),"入力エラー：負担率",IF(G26&gt;=0.5,"50%以上","50%未満"))))</f>
        <v/>
      </c>
      <c r="I26" t="str" s="5">
        <f>IF(COUNTA(A26:B26)=0,"",IF(OR(A26="",B26="",NOT(ISNUMBER($B$3)),DAY($B$3)&lt;&gt;1,COUNTIF($A$7:$A$36,A26)&lt;&gt;1,COUNTIFS('提供記録'!$B$7:$B$106,A26,'提供記録'!$A$7:$A$106,"&gt;="&amp;$B$3,'提供記録'!$A$7:$A$106,"&lt;"&amp;EDATE($B$3,1))=0,COUNTIFS('提供記録'!$B$7:$B$106,A26,'提供記録'!$A$7:$A$106,"&gt;="&amp;$B$3,'提供記録'!$A$7:$A$106,"&lt;"&amp;EDATE($B$3,1),'提供記録'!$I$7:$I$106,"入力エラー*")&gt;0,COUNTIFS('提供記録'!$B$7:$B$106,A26,'提供記録'!$A$7:$A$106,"&gt;="&amp;$B$3,'提供記録'!$A$7:$A$106,"&lt;"&amp;EDATE($B$3,1),'提供記録'!$C$7:$C$106,"&lt;&gt;"&amp;B26)&gt;0),"入力エラー：月次集計",IF(NOT(ISNUMBER(F26)),"入力エラー：会社負担",IF(F26&lt;=7500,"7,500円以下","7,500円超"))))</f>
        <v/>
      </c>
      <c r="J26" t="str" s="5">
        <f>IF(COUNTA(A26:B26)=0,"",IF(OR(A26="",B26="",NOT(ISNUMBER($B$3)),DAY($B$3)&lt;&gt;1,COUNTIF($A$7:$A$36,A26)&lt;&gt;1,COUNTIFS('提供記録'!$B$7:$B$106,A26,'提供記録'!$A$7:$A$106,"&gt;="&amp;$B$3,'提供記録'!$A$7:$A$106,"&lt;"&amp;EDATE($B$3,1))=0,COUNTIFS('提供記録'!$B$7:$B$106,A26,'提供記録'!$A$7:$A$106,"&gt;="&amp;$B$3,'提供記録'!$A$7:$A$106,"&lt;"&amp;EDATE($B$3,1),'提供記録'!$I$7:$I$106,"入力エラー*")&gt;0,COUNTIFS('提供記録'!$B$7:$B$106,A26,'提供記録'!$A$7:$A$106,"&gt;="&amp;$B$3,'提供記録'!$A$7:$A$106,"&lt;"&amp;EDATE($B$3,1),'提供記録'!$C$7:$C$106,"&lt;&gt;"&amp;B26)&gt;0),"入力エラー：月次集計",IF(COUNTIFS('提供記録'!$B$7:$B$106,A26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6" t="str" s="5">
        <f>IF(COUNTA(A26:B26)=0,"",IF(OR(A26="",B26="",NOT(ISNUMBER($B$3)),DAY($B$3)&lt;&gt;1,COUNTIF($A$7:$A$36,A26)&lt;&gt;1,COUNTIFS('提供記録'!$B$7:$B$106,A26,'提供記録'!$A$7:$A$106,"&gt;="&amp;$B$3,'提供記録'!$A$7:$A$106,"&lt;"&amp;EDATE($B$3,1))=0,COUNTIFS('提供記録'!$B$7:$B$106,A26,'提供記録'!$A$7:$A$106,"&gt;="&amp;$B$3,'提供記録'!$A$7:$A$106,"&lt;"&amp;EDATE($B$3,1),'提供記録'!$I$7:$I$106,"入力エラー*")&gt;0,COUNTIFS('提供記録'!$B$7:$B$106,A26,'提供記録'!$A$7:$A$106,"&gt;="&amp;$B$3,'提供記録'!$A$7:$A$106,"&lt;"&amp;EDATE($B$3,1),'提供記録'!$C$7:$C$106,"&lt;&gt;"&amp;B26)&gt;0),"入力エラー：月次集計",IF(LEFT(J26,4)="現金補助","確認補助：現金補助を税理士確認",IF(AND(G26&gt;=0.5,F26&lt;=7500),"確認補助：2条件を記録上満たす（結論ではない）","確認補助：食事価額−本人負担は給与扱い候補"))))</f>
        <v/>
      </c>
    </row>
    <row r="27">
      <c r="A27" s="4"/>
      <c r="B27" s="4"/>
      <c r="C27" t="str" s="10">
        <f>IF(COUNTA(A27:B27)=0,"",IF(OR(A27="",B27="",NOT(ISNUMBER($B$3)),DAY($B$3)&lt;&gt;1,COUNTIF($A$7:$A$36,A27)&lt;&gt;1,COUNTIFS('提供記録'!$B$7:$B$106,A27,'提供記録'!$A$7:$A$106,"&gt;="&amp;$B$3,'提供記録'!$A$7:$A$106,"&lt;"&amp;EDATE($B$3,1))=0,COUNTIFS('提供記録'!$B$7:$B$106,A27,'提供記録'!$A$7:$A$106,"&gt;="&amp;$B$3,'提供記録'!$A$7:$A$106,"&lt;"&amp;EDATE($B$3,1),'提供記録'!$I$7:$I$106,"入力エラー*")&gt;0,COUNTIFS('提供記録'!$B$7:$B$106,A27,'提供記録'!$A$7:$A$106,"&gt;="&amp;$B$3,'提供記録'!$A$7:$A$106,"&lt;"&amp;EDATE($B$3,1),'提供記録'!$C$7:$C$106,"&lt;&gt;"&amp;B27)&gt;0),"入力エラー：対象月・ID・氏名・提供記録を確認",COUNTIFS('提供記録'!$B$7:$B$106,A27,'提供記録'!$A$7:$A$106,"&gt;="&amp;$B$3,'提供記録'!$A$7:$A$106,"&lt;"&amp;EDATE($B$3,1))))</f>
        <v/>
      </c>
      <c r="D27" t="str" s="12">
        <f>IF(COUNTA(A27:B27)=0,"",IF(OR(A27="",B27="",NOT(ISNUMBER($B$3)),DAY($B$3)&lt;&gt;1,COUNTIF($A$7:$A$36,A27)&lt;&gt;1,COUNTIFS('提供記録'!$B$7:$B$106,A27,'提供記録'!$A$7:$A$106,"&gt;="&amp;$B$3,'提供記録'!$A$7:$A$106,"&lt;"&amp;EDATE($B$3,1))=0,COUNTIFS('提供記録'!$B$7:$B$106,A27,'提供記録'!$A$7:$A$106,"&gt;="&amp;$B$3,'提供記録'!$A$7:$A$106,"&lt;"&amp;EDATE($B$3,1),'提供記録'!$I$7:$I$106,"入力エラー*")&gt;0,COUNTIFS('提供記録'!$B$7:$B$106,A27,'提供記録'!$A$7:$A$106,"&gt;="&amp;$B$3,'提供記録'!$A$7:$A$106,"&lt;"&amp;EDATE($B$3,1),'提供記録'!$C$7:$C$106,"&lt;&gt;"&amp;B27)&gt;0),"入力エラー：月次集計",SUMIFS('提供記録'!$I$7:$I$106,'提供記録'!$B$7:$B$106,A27,'提供記録'!$A$7:$A$106,"&gt;="&amp;$B$3,'提供記録'!$A$7:$A$106,"&lt;"&amp;EDATE($B$3,1))))</f>
        <v/>
      </c>
      <c r="E27" t="str" s="12">
        <f>IF(COUNTA(A27:B27)=0,"",IF(OR(A27="",B27="",NOT(ISNUMBER($B$3)),DAY($B$3)&lt;&gt;1,COUNTIF($A$7:$A$36,A27)&lt;&gt;1,COUNTIFS('提供記録'!$B$7:$B$106,A27,'提供記録'!$A$7:$A$106,"&gt;="&amp;$B$3,'提供記録'!$A$7:$A$106,"&lt;"&amp;EDATE($B$3,1))=0,COUNTIFS('提供記録'!$B$7:$B$106,A27,'提供記録'!$A$7:$A$106,"&gt;="&amp;$B$3,'提供記録'!$A$7:$A$106,"&lt;"&amp;EDATE($B$3,1),'提供記録'!$I$7:$I$106,"入力エラー*")&gt;0,COUNTIFS('提供記録'!$B$7:$B$106,A27,'提供記録'!$A$7:$A$106,"&gt;="&amp;$B$3,'提供記録'!$A$7:$A$106,"&lt;"&amp;EDATE($B$3,1),'提供記録'!$C$7:$C$106,"&lt;&gt;"&amp;B27)&gt;0),"入力エラー：月次集計",SUMIFS('提供記録'!$J$7:$J$106,'提供記録'!$B$7:$B$106,A27,'提供記録'!$A$7:$A$106,"&gt;="&amp;$B$3,'提供記録'!$A$7:$A$106,"&lt;"&amp;EDATE($B$3,1))))</f>
        <v/>
      </c>
      <c r="F27" t="str" s="12">
        <f>IF(COUNTA(A27:B27)=0,"",IF(OR(A27="",B27="",NOT(ISNUMBER($B$3)),DAY($B$3)&lt;&gt;1,COUNTIF($A$7:$A$36,A27)&lt;&gt;1,COUNTIFS('提供記録'!$B$7:$B$106,A27,'提供記録'!$A$7:$A$106,"&gt;="&amp;$B$3,'提供記録'!$A$7:$A$106,"&lt;"&amp;EDATE($B$3,1))=0,COUNTIFS('提供記録'!$B$7:$B$106,A27,'提供記録'!$A$7:$A$106,"&gt;="&amp;$B$3,'提供記録'!$A$7:$A$106,"&lt;"&amp;EDATE($B$3,1),'提供記録'!$I$7:$I$106,"入力エラー*")&gt;0,COUNTIFS('提供記録'!$B$7:$B$106,A27,'提供記録'!$A$7:$A$106,"&gt;="&amp;$B$3,'提供記録'!$A$7:$A$106,"&lt;"&amp;EDATE($B$3,1),'提供記録'!$C$7:$C$106,"&lt;&gt;"&amp;B27)&gt;0),"入力エラー：月次集計",SUMIFS('提供記録'!$K$7:$K$106,'提供記録'!$B$7:$B$106,A27,'提供記録'!$A$7:$A$106,"&gt;="&amp;$B$3,'提供記録'!$A$7:$A$106,"&lt;"&amp;EDATE($B$3,1))))</f>
        <v/>
      </c>
      <c r="G27" t="str" s="11">
        <f>IF(COUNTA(A27:B27)=0,"",IF(OR(A27="",B27="",NOT(ISNUMBER($B$3)),DAY($B$3)&lt;&gt;1,COUNTIF($A$7:$A$36,A27)&lt;&gt;1,COUNTIFS('提供記録'!$B$7:$B$106,A27,'提供記録'!$A$7:$A$106,"&gt;="&amp;$B$3,'提供記録'!$A$7:$A$106,"&lt;"&amp;EDATE($B$3,1))=0,COUNTIFS('提供記録'!$B$7:$B$106,A27,'提供記録'!$A$7:$A$106,"&gt;="&amp;$B$3,'提供記録'!$A$7:$A$106,"&lt;"&amp;EDATE($B$3,1),'提供記録'!$I$7:$I$106,"入力エラー*")&gt;0,COUNTIFS('提供記録'!$B$7:$B$106,A27,'提供記録'!$A$7:$A$106,"&gt;="&amp;$B$3,'提供記録'!$A$7:$A$106,"&lt;"&amp;EDATE($B$3,1),'提供記録'!$C$7:$C$106,"&lt;&gt;"&amp;B27)&gt;0),"入力エラー：月次集計",IF(OR(NOT(ISNUMBER(D27)),D27&lt;=0,NOT(ISNUMBER(E27))),"入力エラー：合計を確認",E27/D27)))</f>
        <v/>
      </c>
      <c r="H27" t="str" s="5">
        <f>IF(COUNTA(A27:B27)=0,"",IF(OR(A27="",B27="",NOT(ISNUMBER($B$3)),DAY($B$3)&lt;&gt;1,COUNTIF($A$7:$A$36,A27)&lt;&gt;1,COUNTIFS('提供記録'!$B$7:$B$106,A27,'提供記録'!$A$7:$A$106,"&gt;="&amp;$B$3,'提供記録'!$A$7:$A$106,"&lt;"&amp;EDATE($B$3,1))=0,COUNTIFS('提供記録'!$B$7:$B$106,A27,'提供記録'!$A$7:$A$106,"&gt;="&amp;$B$3,'提供記録'!$A$7:$A$106,"&lt;"&amp;EDATE($B$3,1),'提供記録'!$I$7:$I$106,"入力エラー*")&gt;0,COUNTIFS('提供記録'!$B$7:$B$106,A27,'提供記録'!$A$7:$A$106,"&gt;="&amp;$B$3,'提供記録'!$A$7:$A$106,"&lt;"&amp;EDATE($B$3,1),'提供記録'!$C$7:$C$106,"&lt;&gt;"&amp;B27)&gt;0),"入力エラー：月次集計",IF(NOT(ISNUMBER(G27)),"入力エラー：負担率",IF(G27&gt;=0.5,"50%以上","50%未満"))))</f>
        <v/>
      </c>
      <c r="I27" t="str" s="5">
        <f>IF(COUNTA(A27:B27)=0,"",IF(OR(A27="",B27="",NOT(ISNUMBER($B$3)),DAY($B$3)&lt;&gt;1,COUNTIF($A$7:$A$36,A27)&lt;&gt;1,COUNTIFS('提供記録'!$B$7:$B$106,A27,'提供記録'!$A$7:$A$106,"&gt;="&amp;$B$3,'提供記録'!$A$7:$A$106,"&lt;"&amp;EDATE($B$3,1))=0,COUNTIFS('提供記録'!$B$7:$B$106,A27,'提供記録'!$A$7:$A$106,"&gt;="&amp;$B$3,'提供記録'!$A$7:$A$106,"&lt;"&amp;EDATE($B$3,1),'提供記録'!$I$7:$I$106,"入力エラー*")&gt;0,COUNTIFS('提供記録'!$B$7:$B$106,A27,'提供記録'!$A$7:$A$106,"&gt;="&amp;$B$3,'提供記録'!$A$7:$A$106,"&lt;"&amp;EDATE($B$3,1),'提供記録'!$C$7:$C$106,"&lt;&gt;"&amp;B27)&gt;0),"入力エラー：月次集計",IF(NOT(ISNUMBER(F27)),"入力エラー：会社負担",IF(F27&lt;=7500,"7,500円以下","7,500円超"))))</f>
        <v/>
      </c>
      <c r="J27" t="str" s="5">
        <f>IF(COUNTA(A27:B27)=0,"",IF(OR(A27="",B27="",NOT(ISNUMBER($B$3)),DAY($B$3)&lt;&gt;1,COUNTIF($A$7:$A$36,A27)&lt;&gt;1,COUNTIFS('提供記録'!$B$7:$B$106,A27,'提供記録'!$A$7:$A$106,"&gt;="&amp;$B$3,'提供記録'!$A$7:$A$106,"&lt;"&amp;EDATE($B$3,1))=0,COUNTIFS('提供記録'!$B$7:$B$106,A27,'提供記録'!$A$7:$A$106,"&gt;="&amp;$B$3,'提供記録'!$A$7:$A$106,"&lt;"&amp;EDATE($B$3,1),'提供記録'!$I$7:$I$106,"入力エラー*")&gt;0,COUNTIFS('提供記録'!$B$7:$B$106,A27,'提供記録'!$A$7:$A$106,"&gt;="&amp;$B$3,'提供記録'!$A$7:$A$106,"&lt;"&amp;EDATE($B$3,1),'提供記録'!$C$7:$C$106,"&lt;&gt;"&amp;B27)&gt;0),"入力エラー：月次集計",IF(COUNTIFS('提供記録'!$B$7:$B$106,A27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7" t="str" s="5">
        <f>IF(COUNTA(A27:B27)=0,"",IF(OR(A27="",B27="",NOT(ISNUMBER($B$3)),DAY($B$3)&lt;&gt;1,COUNTIF($A$7:$A$36,A27)&lt;&gt;1,COUNTIFS('提供記録'!$B$7:$B$106,A27,'提供記録'!$A$7:$A$106,"&gt;="&amp;$B$3,'提供記録'!$A$7:$A$106,"&lt;"&amp;EDATE($B$3,1))=0,COUNTIFS('提供記録'!$B$7:$B$106,A27,'提供記録'!$A$7:$A$106,"&gt;="&amp;$B$3,'提供記録'!$A$7:$A$106,"&lt;"&amp;EDATE($B$3,1),'提供記録'!$I$7:$I$106,"入力エラー*")&gt;0,COUNTIFS('提供記録'!$B$7:$B$106,A27,'提供記録'!$A$7:$A$106,"&gt;="&amp;$B$3,'提供記録'!$A$7:$A$106,"&lt;"&amp;EDATE($B$3,1),'提供記録'!$C$7:$C$106,"&lt;&gt;"&amp;B27)&gt;0),"入力エラー：月次集計",IF(LEFT(J27,4)="現金補助","確認補助：現金補助を税理士確認",IF(AND(G27&gt;=0.5,F27&lt;=7500),"確認補助：2条件を記録上満たす（結論ではない）","確認補助：食事価額−本人負担は給与扱い候補"))))</f>
        <v/>
      </c>
    </row>
    <row r="28">
      <c r="A28" s="4"/>
      <c r="B28" s="4"/>
      <c r="C28" t="str" s="10">
        <f>IF(COUNTA(A28:B28)=0,"",IF(OR(A28="",B28="",NOT(ISNUMBER($B$3)),DAY($B$3)&lt;&gt;1,COUNTIF($A$7:$A$36,A28)&lt;&gt;1,COUNTIFS('提供記録'!$B$7:$B$106,A28,'提供記録'!$A$7:$A$106,"&gt;="&amp;$B$3,'提供記録'!$A$7:$A$106,"&lt;"&amp;EDATE($B$3,1))=0,COUNTIFS('提供記録'!$B$7:$B$106,A28,'提供記録'!$A$7:$A$106,"&gt;="&amp;$B$3,'提供記録'!$A$7:$A$106,"&lt;"&amp;EDATE($B$3,1),'提供記録'!$I$7:$I$106,"入力エラー*")&gt;0,COUNTIFS('提供記録'!$B$7:$B$106,A28,'提供記録'!$A$7:$A$106,"&gt;="&amp;$B$3,'提供記録'!$A$7:$A$106,"&lt;"&amp;EDATE($B$3,1),'提供記録'!$C$7:$C$106,"&lt;&gt;"&amp;B28)&gt;0),"入力エラー：対象月・ID・氏名・提供記録を確認",COUNTIFS('提供記録'!$B$7:$B$106,A28,'提供記録'!$A$7:$A$106,"&gt;="&amp;$B$3,'提供記録'!$A$7:$A$106,"&lt;"&amp;EDATE($B$3,1))))</f>
        <v/>
      </c>
      <c r="D28" t="str" s="12">
        <f>IF(COUNTA(A28:B28)=0,"",IF(OR(A28="",B28="",NOT(ISNUMBER($B$3)),DAY($B$3)&lt;&gt;1,COUNTIF($A$7:$A$36,A28)&lt;&gt;1,COUNTIFS('提供記録'!$B$7:$B$106,A28,'提供記録'!$A$7:$A$106,"&gt;="&amp;$B$3,'提供記録'!$A$7:$A$106,"&lt;"&amp;EDATE($B$3,1))=0,COUNTIFS('提供記録'!$B$7:$B$106,A28,'提供記録'!$A$7:$A$106,"&gt;="&amp;$B$3,'提供記録'!$A$7:$A$106,"&lt;"&amp;EDATE($B$3,1),'提供記録'!$I$7:$I$106,"入力エラー*")&gt;0,COUNTIFS('提供記録'!$B$7:$B$106,A28,'提供記録'!$A$7:$A$106,"&gt;="&amp;$B$3,'提供記録'!$A$7:$A$106,"&lt;"&amp;EDATE($B$3,1),'提供記録'!$C$7:$C$106,"&lt;&gt;"&amp;B28)&gt;0),"入力エラー：月次集計",SUMIFS('提供記録'!$I$7:$I$106,'提供記録'!$B$7:$B$106,A28,'提供記録'!$A$7:$A$106,"&gt;="&amp;$B$3,'提供記録'!$A$7:$A$106,"&lt;"&amp;EDATE($B$3,1))))</f>
        <v/>
      </c>
      <c r="E28" t="str" s="12">
        <f>IF(COUNTA(A28:B28)=0,"",IF(OR(A28="",B28="",NOT(ISNUMBER($B$3)),DAY($B$3)&lt;&gt;1,COUNTIF($A$7:$A$36,A28)&lt;&gt;1,COUNTIFS('提供記録'!$B$7:$B$106,A28,'提供記録'!$A$7:$A$106,"&gt;="&amp;$B$3,'提供記録'!$A$7:$A$106,"&lt;"&amp;EDATE($B$3,1))=0,COUNTIFS('提供記録'!$B$7:$B$106,A28,'提供記録'!$A$7:$A$106,"&gt;="&amp;$B$3,'提供記録'!$A$7:$A$106,"&lt;"&amp;EDATE($B$3,1),'提供記録'!$I$7:$I$106,"入力エラー*")&gt;0,COUNTIFS('提供記録'!$B$7:$B$106,A28,'提供記録'!$A$7:$A$106,"&gt;="&amp;$B$3,'提供記録'!$A$7:$A$106,"&lt;"&amp;EDATE($B$3,1),'提供記録'!$C$7:$C$106,"&lt;&gt;"&amp;B28)&gt;0),"入力エラー：月次集計",SUMIFS('提供記録'!$J$7:$J$106,'提供記録'!$B$7:$B$106,A28,'提供記録'!$A$7:$A$106,"&gt;="&amp;$B$3,'提供記録'!$A$7:$A$106,"&lt;"&amp;EDATE($B$3,1))))</f>
        <v/>
      </c>
      <c r="F28" t="str" s="12">
        <f>IF(COUNTA(A28:B28)=0,"",IF(OR(A28="",B28="",NOT(ISNUMBER($B$3)),DAY($B$3)&lt;&gt;1,COUNTIF($A$7:$A$36,A28)&lt;&gt;1,COUNTIFS('提供記録'!$B$7:$B$106,A28,'提供記録'!$A$7:$A$106,"&gt;="&amp;$B$3,'提供記録'!$A$7:$A$106,"&lt;"&amp;EDATE($B$3,1))=0,COUNTIFS('提供記録'!$B$7:$B$106,A28,'提供記録'!$A$7:$A$106,"&gt;="&amp;$B$3,'提供記録'!$A$7:$A$106,"&lt;"&amp;EDATE($B$3,1),'提供記録'!$I$7:$I$106,"入力エラー*")&gt;0,COUNTIFS('提供記録'!$B$7:$B$106,A28,'提供記録'!$A$7:$A$106,"&gt;="&amp;$B$3,'提供記録'!$A$7:$A$106,"&lt;"&amp;EDATE($B$3,1),'提供記録'!$C$7:$C$106,"&lt;&gt;"&amp;B28)&gt;0),"入力エラー：月次集計",SUMIFS('提供記録'!$K$7:$K$106,'提供記録'!$B$7:$B$106,A28,'提供記録'!$A$7:$A$106,"&gt;="&amp;$B$3,'提供記録'!$A$7:$A$106,"&lt;"&amp;EDATE($B$3,1))))</f>
        <v/>
      </c>
      <c r="G28" t="str" s="11">
        <f>IF(COUNTA(A28:B28)=0,"",IF(OR(A28="",B28="",NOT(ISNUMBER($B$3)),DAY($B$3)&lt;&gt;1,COUNTIF($A$7:$A$36,A28)&lt;&gt;1,COUNTIFS('提供記録'!$B$7:$B$106,A28,'提供記録'!$A$7:$A$106,"&gt;="&amp;$B$3,'提供記録'!$A$7:$A$106,"&lt;"&amp;EDATE($B$3,1))=0,COUNTIFS('提供記録'!$B$7:$B$106,A28,'提供記録'!$A$7:$A$106,"&gt;="&amp;$B$3,'提供記録'!$A$7:$A$106,"&lt;"&amp;EDATE($B$3,1),'提供記録'!$I$7:$I$106,"入力エラー*")&gt;0,COUNTIFS('提供記録'!$B$7:$B$106,A28,'提供記録'!$A$7:$A$106,"&gt;="&amp;$B$3,'提供記録'!$A$7:$A$106,"&lt;"&amp;EDATE($B$3,1),'提供記録'!$C$7:$C$106,"&lt;&gt;"&amp;B28)&gt;0),"入力エラー：月次集計",IF(OR(NOT(ISNUMBER(D28)),D28&lt;=0,NOT(ISNUMBER(E28))),"入力エラー：合計を確認",E28/D28)))</f>
        <v/>
      </c>
      <c r="H28" t="str" s="5">
        <f>IF(COUNTA(A28:B28)=0,"",IF(OR(A28="",B28="",NOT(ISNUMBER($B$3)),DAY($B$3)&lt;&gt;1,COUNTIF($A$7:$A$36,A28)&lt;&gt;1,COUNTIFS('提供記録'!$B$7:$B$106,A28,'提供記録'!$A$7:$A$106,"&gt;="&amp;$B$3,'提供記録'!$A$7:$A$106,"&lt;"&amp;EDATE($B$3,1))=0,COUNTIFS('提供記録'!$B$7:$B$106,A28,'提供記録'!$A$7:$A$106,"&gt;="&amp;$B$3,'提供記録'!$A$7:$A$106,"&lt;"&amp;EDATE($B$3,1),'提供記録'!$I$7:$I$106,"入力エラー*")&gt;0,COUNTIFS('提供記録'!$B$7:$B$106,A28,'提供記録'!$A$7:$A$106,"&gt;="&amp;$B$3,'提供記録'!$A$7:$A$106,"&lt;"&amp;EDATE($B$3,1),'提供記録'!$C$7:$C$106,"&lt;&gt;"&amp;B28)&gt;0),"入力エラー：月次集計",IF(NOT(ISNUMBER(G28)),"入力エラー：負担率",IF(G28&gt;=0.5,"50%以上","50%未満"))))</f>
        <v/>
      </c>
      <c r="I28" t="str" s="5">
        <f>IF(COUNTA(A28:B28)=0,"",IF(OR(A28="",B28="",NOT(ISNUMBER($B$3)),DAY($B$3)&lt;&gt;1,COUNTIF($A$7:$A$36,A28)&lt;&gt;1,COUNTIFS('提供記録'!$B$7:$B$106,A28,'提供記録'!$A$7:$A$106,"&gt;="&amp;$B$3,'提供記録'!$A$7:$A$106,"&lt;"&amp;EDATE($B$3,1))=0,COUNTIFS('提供記録'!$B$7:$B$106,A28,'提供記録'!$A$7:$A$106,"&gt;="&amp;$B$3,'提供記録'!$A$7:$A$106,"&lt;"&amp;EDATE($B$3,1),'提供記録'!$I$7:$I$106,"入力エラー*")&gt;0,COUNTIFS('提供記録'!$B$7:$B$106,A28,'提供記録'!$A$7:$A$106,"&gt;="&amp;$B$3,'提供記録'!$A$7:$A$106,"&lt;"&amp;EDATE($B$3,1),'提供記録'!$C$7:$C$106,"&lt;&gt;"&amp;B28)&gt;0),"入力エラー：月次集計",IF(NOT(ISNUMBER(F28)),"入力エラー：会社負担",IF(F28&lt;=7500,"7,500円以下","7,500円超"))))</f>
        <v/>
      </c>
      <c r="J28" t="str" s="5">
        <f>IF(COUNTA(A28:B28)=0,"",IF(OR(A28="",B28="",NOT(ISNUMBER($B$3)),DAY($B$3)&lt;&gt;1,COUNTIF($A$7:$A$36,A28)&lt;&gt;1,COUNTIFS('提供記録'!$B$7:$B$106,A28,'提供記録'!$A$7:$A$106,"&gt;="&amp;$B$3,'提供記録'!$A$7:$A$106,"&lt;"&amp;EDATE($B$3,1))=0,COUNTIFS('提供記録'!$B$7:$B$106,A28,'提供記録'!$A$7:$A$106,"&gt;="&amp;$B$3,'提供記録'!$A$7:$A$106,"&lt;"&amp;EDATE($B$3,1),'提供記録'!$I$7:$I$106,"入力エラー*")&gt;0,COUNTIFS('提供記録'!$B$7:$B$106,A28,'提供記録'!$A$7:$A$106,"&gt;="&amp;$B$3,'提供記録'!$A$7:$A$106,"&lt;"&amp;EDATE($B$3,1),'提供記録'!$C$7:$C$106,"&lt;&gt;"&amp;B28)&gt;0),"入力エラー：月次集計",IF(COUNTIFS('提供記録'!$B$7:$B$106,A28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8" t="str" s="5">
        <f>IF(COUNTA(A28:B28)=0,"",IF(OR(A28="",B28="",NOT(ISNUMBER($B$3)),DAY($B$3)&lt;&gt;1,COUNTIF($A$7:$A$36,A28)&lt;&gt;1,COUNTIFS('提供記録'!$B$7:$B$106,A28,'提供記録'!$A$7:$A$106,"&gt;="&amp;$B$3,'提供記録'!$A$7:$A$106,"&lt;"&amp;EDATE($B$3,1))=0,COUNTIFS('提供記録'!$B$7:$B$106,A28,'提供記録'!$A$7:$A$106,"&gt;="&amp;$B$3,'提供記録'!$A$7:$A$106,"&lt;"&amp;EDATE($B$3,1),'提供記録'!$I$7:$I$106,"入力エラー*")&gt;0,COUNTIFS('提供記録'!$B$7:$B$106,A28,'提供記録'!$A$7:$A$106,"&gt;="&amp;$B$3,'提供記録'!$A$7:$A$106,"&lt;"&amp;EDATE($B$3,1),'提供記録'!$C$7:$C$106,"&lt;&gt;"&amp;B28)&gt;0),"入力エラー：月次集計",IF(LEFT(J28,4)="現金補助","確認補助：現金補助を税理士確認",IF(AND(G28&gt;=0.5,F28&lt;=7500),"確認補助：2条件を記録上満たす（結論ではない）","確認補助：食事価額−本人負担は給与扱い候補"))))</f>
        <v/>
      </c>
    </row>
    <row r="29">
      <c r="A29" s="4"/>
      <c r="B29" s="4"/>
      <c r="C29" t="str" s="10">
        <f>IF(COUNTA(A29:B29)=0,"",IF(OR(A29="",B29="",NOT(ISNUMBER($B$3)),DAY($B$3)&lt;&gt;1,COUNTIF($A$7:$A$36,A29)&lt;&gt;1,COUNTIFS('提供記録'!$B$7:$B$106,A29,'提供記録'!$A$7:$A$106,"&gt;="&amp;$B$3,'提供記録'!$A$7:$A$106,"&lt;"&amp;EDATE($B$3,1))=0,COUNTIFS('提供記録'!$B$7:$B$106,A29,'提供記録'!$A$7:$A$106,"&gt;="&amp;$B$3,'提供記録'!$A$7:$A$106,"&lt;"&amp;EDATE($B$3,1),'提供記録'!$I$7:$I$106,"入力エラー*")&gt;0,COUNTIFS('提供記録'!$B$7:$B$106,A29,'提供記録'!$A$7:$A$106,"&gt;="&amp;$B$3,'提供記録'!$A$7:$A$106,"&lt;"&amp;EDATE($B$3,1),'提供記録'!$C$7:$C$106,"&lt;&gt;"&amp;B29)&gt;0),"入力エラー：対象月・ID・氏名・提供記録を確認",COUNTIFS('提供記録'!$B$7:$B$106,A29,'提供記録'!$A$7:$A$106,"&gt;="&amp;$B$3,'提供記録'!$A$7:$A$106,"&lt;"&amp;EDATE($B$3,1))))</f>
        <v/>
      </c>
      <c r="D29" t="str" s="12">
        <f>IF(COUNTA(A29:B29)=0,"",IF(OR(A29="",B29="",NOT(ISNUMBER($B$3)),DAY($B$3)&lt;&gt;1,COUNTIF($A$7:$A$36,A29)&lt;&gt;1,COUNTIFS('提供記録'!$B$7:$B$106,A29,'提供記録'!$A$7:$A$106,"&gt;="&amp;$B$3,'提供記録'!$A$7:$A$106,"&lt;"&amp;EDATE($B$3,1))=0,COUNTIFS('提供記録'!$B$7:$B$106,A29,'提供記録'!$A$7:$A$106,"&gt;="&amp;$B$3,'提供記録'!$A$7:$A$106,"&lt;"&amp;EDATE($B$3,1),'提供記録'!$I$7:$I$106,"入力エラー*")&gt;0,COUNTIFS('提供記録'!$B$7:$B$106,A29,'提供記録'!$A$7:$A$106,"&gt;="&amp;$B$3,'提供記録'!$A$7:$A$106,"&lt;"&amp;EDATE($B$3,1),'提供記録'!$C$7:$C$106,"&lt;&gt;"&amp;B29)&gt;0),"入力エラー：月次集計",SUMIFS('提供記録'!$I$7:$I$106,'提供記録'!$B$7:$B$106,A29,'提供記録'!$A$7:$A$106,"&gt;="&amp;$B$3,'提供記録'!$A$7:$A$106,"&lt;"&amp;EDATE($B$3,1))))</f>
        <v/>
      </c>
      <c r="E29" t="str" s="12">
        <f>IF(COUNTA(A29:B29)=0,"",IF(OR(A29="",B29="",NOT(ISNUMBER($B$3)),DAY($B$3)&lt;&gt;1,COUNTIF($A$7:$A$36,A29)&lt;&gt;1,COUNTIFS('提供記録'!$B$7:$B$106,A29,'提供記録'!$A$7:$A$106,"&gt;="&amp;$B$3,'提供記録'!$A$7:$A$106,"&lt;"&amp;EDATE($B$3,1))=0,COUNTIFS('提供記録'!$B$7:$B$106,A29,'提供記録'!$A$7:$A$106,"&gt;="&amp;$B$3,'提供記録'!$A$7:$A$106,"&lt;"&amp;EDATE($B$3,1),'提供記録'!$I$7:$I$106,"入力エラー*")&gt;0,COUNTIFS('提供記録'!$B$7:$B$106,A29,'提供記録'!$A$7:$A$106,"&gt;="&amp;$B$3,'提供記録'!$A$7:$A$106,"&lt;"&amp;EDATE($B$3,1),'提供記録'!$C$7:$C$106,"&lt;&gt;"&amp;B29)&gt;0),"入力エラー：月次集計",SUMIFS('提供記録'!$J$7:$J$106,'提供記録'!$B$7:$B$106,A29,'提供記録'!$A$7:$A$106,"&gt;="&amp;$B$3,'提供記録'!$A$7:$A$106,"&lt;"&amp;EDATE($B$3,1))))</f>
        <v/>
      </c>
      <c r="F29" t="str" s="12">
        <f>IF(COUNTA(A29:B29)=0,"",IF(OR(A29="",B29="",NOT(ISNUMBER($B$3)),DAY($B$3)&lt;&gt;1,COUNTIF($A$7:$A$36,A29)&lt;&gt;1,COUNTIFS('提供記録'!$B$7:$B$106,A29,'提供記録'!$A$7:$A$106,"&gt;="&amp;$B$3,'提供記録'!$A$7:$A$106,"&lt;"&amp;EDATE($B$3,1))=0,COUNTIFS('提供記録'!$B$7:$B$106,A29,'提供記録'!$A$7:$A$106,"&gt;="&amp;$B$3,'提供記録'!$A$7:$A$106,"&lt;"&amp;EDATE($B$3,1),'提供記録'!$I$7:$I$106,"入力エラー*")&gt;0,COUNTIFS('提供記録'!$B$7:$B$106,A29,'提供記録'!$A$7:$A$106,"&gt;="&amp;$B$3,'提供記録'!$A$7:$A$106,"&lt;"&amp;EDATE($B$3,1),'提供記録'!$C$7:$C$106,"&lt;&gt;"&amp;B29)&gt;0),"入力エラー：月次集計",SUMIFS('提供記録'!$K$7:$K$106,'提供記録'!$B$7:$B$106,A29,'提供記録'!$A$7:$A$106,"&gt;="&amp;$B$3,'提供記録'!$A$7:$A$106,"&lt;"&amp;EDATE($B$3,1))))</f>
        <v/>
      </c>
      <c r="G29" t="str" s="11">
        <f>IF(COUNTA(A29:B29)=0,"",IF(OR(A29="",B29="",NOT(ISNUMBER($B$3)),DAY($B$3)&lt;&gt;1,COUNTIF($A$7:$A$36,A29)&lt;&gt;1,COUNTIFS('提供記録'!$B$7:$B$106,A29,'提供記録'!$A$7:$A$106,"&gt;="&amp;$B$3,'提供記録'!$A$7:$A$106,"&lt;"&amp;EDATE($B$3,1))=0,COUNTIFS('提供記録'!$B$7:$B$106,A29,'提供記録'!$A$7:$A$106,"&gt;="&amp;$B$3,'提供記録'!$A$7:$A$106,"&lt;"&amp;EDATE($B$3,1),'提供記録'!$I$7:$I$106,"入力エラー*")&gt;0,COUNTIFS('提供記録'!$B$7:$B$106,A29,'提供記録'!$A$7:$A$106,"&gt;="&amp;$B$3,'提供記録'!$A$7:$A$106,"&lt;"&amp;EDATE($B$3,1),'提供記録'!$C$7:$C$106,"&lt;&gt;"&amp;B29)&gt;0),"入力エラー：月次集計",IF(OR(NOT(ISNUMBER(D29)),D29&lt;=0,NOT(ISNUMBER(E29))),"入力エラー：合計を確認",E29/D29)))</f>
        <v/>
      </c>
      <c r="H29" t="str" s="5">
        <f>IF(COUNTA(A29:B29)=0,"",IF(OR(A29="",B29="",NOT(ISNUMBER($B$3)),DAY($B$3)&lt;&gt;1,COUNTIF($A$7:$A$36,A29)&lt;&gt;1,COUNTIFS('提供記録'!$B$7:$B$106,A29,'提供記録'!$A$7:$A$106,"&gt;="&amp;$B$3,'提供記録'!$A$7:$A$106,"&lt;"&amp;EDATE($B$3,1))=0,COUNTIFS('提供記録'!$B$7:$B$106,A29,'提供記録'!$A$7:$A$106,"&gt;="&amp;$B$3,'提供記録'!$A$7:$A$106,"&lt;"&amp;EDATE($B$3,1),'提供記録'!$I$7:$I$106,"入力エラー*")&gt;0,COUNTIFS('提供記録'!$B$7:$B$106,A29,'提供記録'!$A$7:$A$106,"&gt;="&amp;$B$3,'提供記録'!$A$7:$A$106,"&lt;"&amp;EDATE($B$3,1),'提供記録'!$C$7:$C$106,"&lt;&gt;"&amp;B29)&gt;0),"入力エラー：月次集計",IF(NOT(ISNUMBER(G29)),"入力エラー：負担率",IF(G29&gt;=0.5,"50%以上","50%未満"))))</f>
        <v/>
      </c>
      <c r="I29" t="str" s="5">
        <f>IF(COUNTA(A29:B29)=0,"",IF(OR(A29="",B29="",NOT(ISNUMBER($B$3)),DAY($B$3)&lt;&gt;1,COUNTIF($A$7:$A$36,A29)&lt;&gt;1,COUNTIFS('提供記録'!$B$7:$B$106,A29,'提供記録'!$A$7:$A$106,"&gt;="&amp;$B$3,'提供記録'!$A$7:$A$106,"&lt;"&amp;EDATE($B$3,1))=0,COUNTIFS('提供記録'!$B$7:$B$106,A29,'提供記録'!$A$7:$A$106,"&gt;="&amp;$B$3,'提供記録'!$A$7:$A$106,"&lt;"&amp;EDATE($B$3,1),'提供記録'!$I$7:$I$106,"入力エラー*")&gt;0,COUNTIFS('提供記録'!$B$7:$B$106,A29,'提供記録'!$A$7:$A$106,"&gt;="&amp;$B$3,'提供記録'!$A$7:$A$106,"&lt;"&amp;EDATE($B$3,1),'提供記録'!$C$7:$C$106,"&lt;&gt;"&amp;B29)&gt;0),"入力エラー：月次集計",IF(NOT(ISNUMBER(F29)),"入力エラー：会社負担",IF(F29&lt;=7500,"7,500円以下","7,500円超"))))</f>
        <v/>
      </c>
      <c r="J29" t="str" s="5">
        <f>IF(COUNTA(A29:B29)=0,"",IF(OR(A29="",B29="",NOT(ISNUMBER($B$3)),DAY($B$3)&lt;&gt;1,COUNTIF($A$7:$A$36,A29)&lt;&gt;1,COUNTIFS('提供記録'!$B$7:$B$106,A29,'提供記録'!$A$7:$A$106,"&gt;="&amp;$B$3,'提供記録'!$A$7:$A$106,"&lt;"&amp;EDATE($B$3,1))=0,COUNTIFS('提供記録'!$B$7:$B$106,A29,'提供記録'!$A$7:$A$106,"&gt;="&amp;$B$3,'提供記録'!$A$7:$A$106,"&lt;"&amp;EDATE($B$3,1),'提供記録'!$I$7:$I$106,"入力エラー*")&gt;0,COUNTIFS('提供記録'!$B$7:$B$106,A29,'提供記録'!$A$7:$A$106,"&gt;="&amp;$B$3,'提供記録'!$A$7:$A$106,"&lt;"&amp;EDATE($B$3,1),'提供記録'!$C$7:$C$106,"&lt;&gt;"&amp;B29)&gt;0),"入力エラー：月次集計",IF(COUNTIFS('提供記録'!$B$7:$B$106,A29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29" t="str" s="5">
        <f>IF(COUNTA(A29:B29)=0,"",IF(OR(A29="",B29="",NOT(ISNUMBER($B$3)),DAY($B$3)&lt;&gt;1,COUNTIF($A$7:$A$36,A29)&lt;&gt;1,COUNTIFS('提供記録'!$B$7:$B$106,A29,'提供記録'!$A$7:$A$106,"&gt;="&amp;$B$3,'提供記録'!$A$7:$A$106,"&lt;"&amp;EDATE($B$3,1))=0,COUNTIFS('提供記録'!$B$7:$B$106,A29,'提供記録'!$A$7:$A$106,"&gt;="&amp;$B$3,'提供記録'!$A$7:$A$106,"&lt;"&amp;EDATE($B$3,1),'提供記録'!$I$7:$I$106,"入力エラー*")&gt;0,COUNTIFS('提供記録'!$B$7:$B$106,A29,'提供記録'!$A$7:$A$106,"&gt;="&amp;$B$3,'提供記録'!$A$7:$A$106,"&lt;"&amp;EDATE($B$3,1),'提供記録'!$C$7:$C$106,"&lt;&gt;"&amp;B29)&gt;0),"入力エラー：月次集計",IF(LEFT(J29,4)="現金補助","確認補助：現金補助を税理士確認",IF(AND(G29&gt;=0.5,F29&lt;=7500),"確認補助：2条件を記録上満たす（結論ではない）","確認補助：食事価額−本人負担は給与扱い候補"))))</f>
        <v/>
      </c>
    </row>
    <row r="30">
      <c r="A30" s="4"/>
      <c r="B30" s="4"/>
      <c r="C30" t="str" s="10">
        <f>IF(COUNTA(A30:B30)=0,"",IF(OR(A30="",B30="",NOT(ISNUMBER($B$3)),DAY($B$3)&lt;&gt;1,COUNTIF($A$7:$A$36,A30)&lt;&gt;1,COUNTIFS('提供記録'!$B$7:$B$106,A30,'提供記録'!$A$7:$A$106,"&gt;="&amp;$B$3,'提供記録'!$A$7:$A$106,"&lt;"&amp;EDATE($B$3,1))=0,COUNTIFS('提供記録'!$B$7:$B$106,A30,'提供記録'!$A$7:$A$106,"&gt;="&amp;$B$3,'提供記録'!$A$7:$A$106,"&lt;"&amp;EDATE($B$3,1),'提供記録'!$I$7:$I$106,"入力エラー*")&gt;0,COUNTIFS('提供記録'!$B$7:$B$106,A30,'提供記録'!$A$7:$A$106,"&gt;="&amp;$B$3,'提供記録'!$A$7:$A$106,"&lt;"&amp;EDATE($B$3,1),'提供記録'!$C$7:$C$106,"&lt;&gt;"&amp;B30)&gt;0),"入力エラー：対象月・ID・氏名・提供記録を確認",COUNTIFS('提供記録'!$B$7:$B$106,A30,'提供記録'!$A$7:$A$106,"&gt;="&amp;$B$3,'提供記録'!$A$7:$A$106,"&lt;"&amp;EDATE($B$3,1))))</f>
        <v/>
      </c>
      <c r="D30" t="str" s="12">
        <f>IF(COUNTA(A30:B30)=0,"",IF(OR(A30="",B30="",NOT(ISNUMBER($B$3)),DAY($B$3)&lt;&gt;1,COUNTIF($A$7:$A$36,A30)&lt;&gt;1,COUNTIFS('提供記録'!$B$7:$B$106,A30,'提供記録'!$A$7:$A$106,"&gt;="&amp;$B$3,'提供記録'!$A$7:$A$106,"&lt;"&amp;EDATE($B$3,1))=0,COUNTIFS('提供記録'!$B$7:$B$106,A30,'提供記録'!$A$7:$A$106,"&gt;="&amp;$B$3,'提供記録'!$A$7:$A$106,"&lt;"&amp;EDATE($B$3,1),'提供記録'!$I$7:$I$106,"入力エラー*")&gt;0,COUNTIFS('提供記録'!$B$7:$B$106,A30,'提供記録'!$A$7:$A$106,"&gt;="&amp;$B$3,'提供記録'!$A$7:$A$106,"&lt;"&amp;EDATE($B$3,1),'提供記録'!$C$7:$C$106,"&lt;&gt;"&amp;B30)&gt;0),"入力エラー：月次集計",SUMIFS('提供記録'!$I$7:$I$106,'提供記録'!$B$7:$B$106,A30,'提供記録'!$A$7:$A$106,"&gt;="&amp;$B$3,'提供記録'!$A$7:$A$106,"&lt;"&amp;EDATE($B$3,1))))</f>
        <v/>
      </c>
      <c r="E30" t="str" s="12">
        <f>IF(COUNTA(A30:B30)=0,"",IF(OR(A30="",B30="",NOT(ISNUMBER($B$3)),DAY($B$3)&lt;&gt;1,COUNTIF($A$7:$A$36,A30)&lt;&gt;1,COUNTIFS('提供記録'!$B$7:$B$106,A30,'提供記録'!$A$7:$A$106,"&gt;="&amp;$B$3,'提供記録'!$A$7:$A$106,"&lt;"&amp;EDATE($B$3,1))=0,COUNTIFS('提供記録'!$B$7:$B$106,A30,'提供記録'!$A$7:$A$106,"&gt;="&amp;$B$3,'提供記録'!$A$7:$A$106,"&lt;"&amp;EDATE($B$3,1),'提供記録'!$I$7:$I$106,"入力エラー*")&gt;0,COUNTIFS('提供記録'!$B$7:$B$106,A30,'提供記録'!$A$7:$A$106,"&gt;="&amp;$B$3,'提供記録'!$A$7:$A$106,"&lt;"&amp;EDATE($B$3,1),'提供記録'!$C$7:$C$106,"&lt;&gt;"&amp;B30)&gt;0),"入力エラー：月次集計",SUMIFS('提供記録'!$J$7:$J$106,'提供記録'!$B$7:$B$106,A30,'提供記録'!$A$7:$A$106,"&gt;="&amp;$B$3,'提供記録'!$A$7:$A$106,"&lt;"&amp;EDATE($B$3,1))))</f>
        <v/>
      </c>
      <c r="F30" t="str" s="12">
        <f>IF(COUNTA(A30:B30)=0,"",IF(OR(A30="",B30="",NOT(ISNUMBER($B$3)),DAY($B$3)&lt;&gt;1,COUNTIF($A$7:$A$36,A30)&lt;&gt;1,COUNTIFS('提供記録'!$B$7:$B$106,A30,'提供記録'!$A$7:$A$106,"&gt;="&amp;$B$3,'提供記録'!$A$7:$A$106,"&lt;"&amp;EDATE($B$3,1))=0,COUNTIFS('提供記録'!$B$7:$B$106,A30,'提供記録'!$A$7:$A$106,"&gt;="&amp;$B$3,'提供記録'!$A$7:$A$106,"&lt;"&amp;EDATE($B$3,1),'提供記録'!$I$7:$I$106,"入力エラー*")&gt;0,COUNTIFS('提供記録'!$B$7:$B$106,A30,'提供記録'!$A$7:$A$106,"&gt;="&amp;$B$3,'提供記録'!$A$7:$A$106,"&lt;"&amp;EDATE($B$3,1),'提供記録'!$C$7:$C$106,"&lt;&gt;"&amp;B30)&gt;0),"入力エラー：月次集計",SUMIFS('提供記録'!$K$7:$K$106,'提供記録'!$B$7:$B$106,A30,'提供記録'!$A$7:$A$106,"&gt;="&amp;$B$3,'提供記録'!$A$7:$A$106,"&lt;"&amp;EDATE($B$3,1))))</f>
        <v/>
      </c>
      <c r="G30" t="str" s="11">
        <f>IF(COUNTA(A30:B30)=0,"",IF(OR(A30="",B30="",NOT(ISNUMBER($B$3)),DAY($B$3)&lt;&gt;1,COUNTIF($A$7:$A$36,A30)&lt;&gt;1,COUNTIFS('提供記録'!$B$7:$B$106,A30,'提供記録'!$A$7:$A$106,"&gt;="&amp;$B$3,'提供記録'!$A$7:$A$106,"&lt;"&amp;EDATE($B$3,1))=0,COUNTIFS('提供記録'!$B$7:$B$106,A30,'提供記録'!$A$7:$A$106,"&gt;="&amp;$B$3,'提供記録'!$A$7:$A$106,"&lt;"&amp;EDATE($B$3,1),'提供記録'!$I$7:$I$106,"入力エラー*")&gt;0,COUNTIFS('提供記録'!$B$7:$B$106,A30,'提供記録'!$A$7:$A$106,"&gt;="&amp;$B$3,'提供記録'!$A$7:$A$106,"&lt;"&amp;EDATE($B$3,1),'提供記録'!$C$7:$C$106,"&lt;&gt;"&amp;B30)&gt;0),"入力エラー：月次集計",IF(OR(NOT(ISNUMBER(D30)),D30&lt;=0,NOT(ISNUMBER(E30))),"入力エラー：合計を確認",E30/D30)))</f>
        <v/>
      </c>
      <c r="H30" t="str" s="5">
        <f>IF(COUNTA(A30:B30)=0,"",IF(OR(A30="",B30="",NOT(ISNUMBER($B$3)),DAY($B$3)&lt;&gt;1,COUNTIF($A$7:$A$36,A30)&lt;&gt;1,COUNTIFS('提供記録'!$B$7:$B$106,A30,'提供記録'!$A$7:$A$106,"&gt;="&amp;$B$3,'提供記録'!$A$7:$A$106,"&lt;"&amp;EDATE($B$3,1))=0,COUNTIFS('提供記録'!$B$7:$B$106,A30,'提供記録'!$A$7:$A$106,"&gt;="&amp;$B$3,'提供記録'!$A$7:$A$106,"&lt;"&amp;EDATE($B$3,1),'提供記録'!$I$7:$I$106,"入力エラー*")&gt;0,COUNTIFS('提供記録'!$B$7:$B$106,A30,'提供記録'!$A$7:$A$106,"&gt;="&amp;$B$3,'提供記録'!$A$7:$A$106,"&lt;"&amp;EDATE($B$3,1),'提供記録'!$C$7:$C$106,"&lt;&gt;"&amp;B30)&gt;0),"入力エラー：月次集計",IF(NOT(ISNUMBER(G30)),"入力エラー：負担率",IF(G30&gt;=0.5,"50%以上","50%未満"))))</f>
        <v/>
      </c>
      <c r="I30" t="str" s="5">
        <f>IF(COUNTA(A30:B30)=0,"",IF(OR(A30="",B30="",NOT(ISNUMBER($B$3)),DAY($B$3)&lt;&gt;1,COUNTIF($A$7:$A$36,A30)&lt;&gt;1,COUNTIFS('提供記録'!$B$7:$B$106,A30,'提供記録'!$A$7:$A$106,"&gt;="&amp;$B$3,'提供記録'!$A$7:$A$106,"&lt;"&amp;EDATE($B$3,1))=0,COUNTIFS('提供記録'!$B$7:$B$106,A30,'提供記録'!$A$7:$A$106,"&gt;="&amp;$B$3,'提供記録'!$A$7:$A$106,"&lt;"&amp;EDATE($B$3,1),'提供記録'!$I$7:$I$106,"入力エラー*")&gt;0,COUNTIFS('提供記録'!$B$7:$B$106,A30,'提供記録'!$A$7:$A$106,"&gt;="&amp;$B$3,'提供記録'!$A$7:$A$106,"&lt;"&amp;EDATE($B$3,1),'提供記録'!$C$7:$C$106,"&lt;&gt;"&amp;B30)&gt;0),"入力エラー：月次集計",IF(NOT(ISNUMBER(F30)),"入力エラー：会社負担",IF(F30&lt;=7500,"7,500円以下","7,500円超"))))</f>
        <v/>
      </c>
      <c r="J30" t="str" s="5">
        <f>IF(COUNTA(A30:B30)=0,"",IF(OR(A30="",B30="",NOT(ISNUMBER($B$3)),DAY($B$3)&lt;&gt;1,COUNTIF($A$7:$A$36,A30)&lt;&gt;1,COUNTIFS('提供記録'!$B$7:$B$106,A30,'提供記録'!$A$7:$A$106,"&gt;="&amp;$B$3,'提供記録'!$A$7:$A$106,"&lt;"&amp;EDATE($B$3,1))=0,COUNTIFS('提供記録'!$B$7:$B$106,A30,'提供記録'!$A$7:$A$106,"&gt;="&amp;$B$3,'提供記録'!$A$7:$A$106,"&lt;"&amp;EDATE($B$3,1),'提供記録'!$I$7:$I$106,"入力エラー*")&gt;0,COUNTIFS('提供記録'!$B$7:$B$106,A30,'提供記録'!$A$7:$A$106,"&gt;="&amp;$B$3,'提供記録'!$A$7:$A$106,"&lt;"&amp;EDATE($B$3,1),'提供記録'!$C$7:$C$106,"&lt;&gt;"&amp;B30)&gt;0),"入力エラー：月次集計",IF(COUNTIFS('提供記録'!$B$7:$B$106,A30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30" t="str" s="5">
        <f>IF(COUNTA(A30:B30)=0,"",IF(OR(A30="",B30="",NOT(ISNUMBER($B$3)),DAY($B$3)&lt;&gt;1,COUNTIF($A$7:$A$36,A30)&lt;&gt;1,COUNTIFS('提供記録'!$B$7:$B$106,A30,'提供記録'!$A$7:$A$106,"&gt;="&amp;$B$3,'提供記録'!$A$7:$A$106,"&lt;"&amp;EDATE($B$3,1))=0,COUNTIFS('提供記録'!$B$7:$B$106,A30,'提供記録'!$A$7:$A$106,"&gt;="&amp;$B$3,'提供記録'!$A$7:$A$106,"&lt;"&amp;EDATE($B$3,1),'提供記録'!$I$7:$I$106,"入力エラー*")&gt;0,COUNTIFS('提供記録'!$B$7:$B$106,A30,'提供記録'!$A$7:$A$106,"&gt;="&amp;$B$3,'提供記録'!$A$7:$A$106,"&lt;"&amp;EDATE($B$3,1),'提供記録'!$C$7:$C$106,"&lt;&gt;"&amp;B30)&gt;0),"入力エラー：月次集計",IF(LEFT(J30,4)="現金補助","確認補助：現金補助を税理士確認",IF(AND(G30&gt;=0.5,F30&lt;=7500),"確認補助：2条件を記録上満たす（結論ではない）","確認補助：食事価額−本人負担は給与扱い候補"))))</f>
        <v/>
      </c>
    </row>
    <row r="31">
      <c r="A31" s="4"/>
      <c r="B31" s="4"/>
      <c r="C31" t="str" s="10">
        <f>IF(COUNTA(A31:B31)=0,"",IF(OR(A31="",B31="",NOT(ISNUMBER($B$3)),DAY($B$3)&lt;&gt;1,COUNTIF($A$7:$A$36,A31)&lt;&gt;1,COUNTIFS('提供記録'!$B$7:$B$106,A31,'提供記録'!$A$7:$A$106,"&gt;="&amp;$B$3,'提供記録'!$A$7:$A$106,"&lt;"&amp;EDATE($B$3,1))=0,COUNTIFS('提供記録'!$B$7:$B$106,A31,'提供記録'!$A$7:$A$106,"&gt;="&amp;$B$3,'提供記録'!$A$7:$A$106,"&lt;"&amp;EDATE($B$3,1),'提供記録'!$I$7:$I$106,"入力エラー*")&gt;0,COUNTIFS('提供記録'!$B$7:$B$106,A31,'提供記録'!$A$7:$A$106,"&gt;="&amp;$B$3,'提供記録'!$A$7:$A$106,"&lt;"&amp;EDATE($B$3,1),'提供記録'!$C$7:$C$106,"&lt;&gt;"&amp;B31)&gt;0),"入力エラー：対象月・ID・氏名・提供記録を確認",COUNTIFS('提供記録'!$B$7:$B$106,A31,'提供記録'!$A$7:$A$106,"&gt;="&amp;$B$3,'提供記録'!$A$7:$A$106,"&lt;"&amp;EDATE($B$3,1))))</f>
        <v/>
      </c>
      <c r="D31" t="str" s="12">
        <f>IF(COUNTA(A31:B31)=0,"",IF(OR(A31="",B31="",NOT(ISNUMBER($B$3)),DAY($B$3)&lt;&gt;1,COUNTIF($A$7:$A$36,A31)&lt;&gt;1,COUNTIFS('提供記録'!$B$7:$B$106,A31,'提供記録'!$A$7:$A$106,"&gt;="&amp;$B$3,'提供記録'!$A$7:$A$106,"&lt;"&amp;EDATE($B$3,1))=0,COUNTIFS('提供記録'!$B$7:$B$106,A31,'提供記録'!$A$7:$A$106,"&gt;="&amp;$B$3,'提供記録'!$A$7:$A$106,"&lt;"&amp;EDATE($B$3,1),'提供記録'!$I$7:$I$106,"入力エラー*")&gt;0,COUNTIFS('提供記録'!$B$7:$B$106,A31,'提供記録'!$A$7:$A$106,"&gt;="&amp;$B$3,'提供記録'!$A$7:$A$106,"&lt;"&amp;EDATE($B$3,1),'提供記録'!$C$7:$C$106,"&lt;&gt;"&amp;B31)&gt;0),"入力エラー：月次集計",SUMIFS('提供記録'!$I$7:$I$106,'提供記録'!$B$7:$B$106,A31,'提供記録'!$A$7:$A$106,"&gt;="&amp;$B$3,'提供記録'!$A$7:$A$106,"&lt;"&amp;EDATE($B$3,1))))</f>
        <v/>
      </c>
      <c r="E31" t="str" s="12">
        <f>IF(COUNTA(A31:B31)=0,"",IF(OR(A31="",B31="",NOT(ISNUMBER($B$3)),DAY($B$3)&lt;&gt;1,COUNTIF($A$7:$A$36,A31)&lt;&gt;1,COUNTIFS('提供記録'!$B$7:$B$106,A31,'提供記録'!$A$7:$A$106,"&gt;="&amp;$B$3,'提供記録'!$A$7:$A$106,"&lt;"&amp;EDATE($B$3,1))=0,COUNTIFS('提供記録'!$B$7:$B$106,A31,'提供記録'!$A$7:$A$106,"&gt;="&amp;$B$3,'提供記録'!$A$7:$A$106,"&lt;"&amp;EDATE($B$3,1),'提供記録'!$I$7:$I$106,"入力エラー*")&gt;0,COUNTIFS('提供記録'!$B$7:$B$106,A31,'提供記録'!$A$7:$A$106,"&gt;="&amp;$B$3,'提供記録'!$A$7:$A$106,"&lt;"&amp;EDATE($B$3,1),'提供記録'!$C$7:$C$106,"&lt;&gt;"&amp;B31)&gt;0),"入力エラー：月次集計",SUMIFS('提供記録'!$J$7:$J$106,'提供記録'!$B$7:$B$106,A31,'提供記録'!$A$7:$A$106,"&gt;="&amp;$B$3,'提供記録'!$A$7:$A$106,"&lt;"&amp;EDATE($B$3,1))))</f>
        <v/>
      </c>
      <c r="F31" t="str" s="12">
        <f>IF(COUNTA(A31:B31)=0,"",IF(OR(A31="",B31="",NOT(ISNUMBER($B$3)),DAY($B$3)&lt;&gt;1,COUNTIF($A$7:$A$36,A31)&lt;&gt;1,COUNTIFS('提供記録'!$B$7:$B$106,A31,'提供記録'!$A$7:$A$106,"&gt;="&amp;$B$3,'提供記録'!$A$7:$A$106,"&lt;"&amp;EDATE($B$3,1))=0,COUNTIFS('提供記録'!$B$7:$B$106,A31,'提供記録'!$A$7:$A$106,"&gt;="&amp;$B$3,'提供記録'!$A$7:$A$106,"&lt;"&amp;EDATE($B$3,1),'提供記録'!$I$7:$I$106,"入力エラー*")&gt;0,COUNTIFS('提供記録'!$B$7:$B$106,A31,'提供記録'!$A$7:$A$106,"&gt;="&amp;$B$3,'提供記録'!$A$7:$A$106,"&lt;"&amp;EDATE($B$3,1),'提供記録'!$C$7:$C$106,"&lt;&gt;"&amp;B31)&gt;0),"入力エラー：月次集計",SUMIFS('提供記録'!$K$7:$K$106,'提供記録'!$B$7:$B$106,A31,'提供記録'!$A$7:$A$106,"&gt;="&amp;$B$3,'提供記録'!$A$7:$A$106,"&lt;"&amp;EDATE($B$3,1))))</f>
        <v/>
      </c>
      <c r="G31" t="str" s="11">
        <f>IF(COUNTA(A31:B31)=0,"",IF(OR(A31="",B31="",NOT(ISNUMBER($B$3)),DAY($B$3)&lt;&gt;1,COUNTIF($A$7:$A$36,A31)&lt;&gt;1,COUNTIFS('提供記録'!$B$7:$B$106,A31,'提供記録'!$A$7:$A$106,"&gt;="&amp;$B$3,'提供記録'!$A$7:$A$106,"&lt;"&amp;EDATE($B$3,1))=0,COUNTIFS('提供記録'!$B$7:$B$106,A31,'提供記録'!$A$7:$A$106,"&gt;="&amp;$B$3,'提供記録'!$A$7:$A$106,"&lt;"&amp;EDATE($B$3,1),'提供記録'!$I$7:$I$106,"入力エラー*")&gt;0,COUNTIFS('提供記録'!$B$7:$B$106,A31,'提供記録'!$A$7:$A$106,"&gt;="&amp;$B$3,'提供記録'!$A$7:$A$106,"&lt;"&amp;EDATE($B$3,1),'提供記録'!$C$7:$C$106,"&lt;&gt;"&amp;B31)&gt;0),"入力エラー：月次集計",IF(OR(NOT(ISNUMBER(D31)),D31&lt;=0,NOT(ISNUMBER(E31))),"入力エラー：合計を確認",E31/D31)))</f>
        <v/>
      </c>
      <c r="H31" t="str" s="5">
        <f>IF(COUNTA(A31:B31)=0,"",IF(OR(A31="",B31="",NOT(ISNUMBER($B$3)),DAY($B$3)&lt;&gt;1,COUNTIF($A$7:$A$36,A31)&lt;&gt;1,COUNTIFS('提供記録'!$B$7:$B$106,A31,'提供記録'!$A$7:$A$106,"&gt;="&amp;$B$3,'提供記録'!$A$7:$A$106,"&lt;"&amp;EDATE($B$3,1))=0,COUNTIFS('提供記録'!$B$7:$B$106,A31,'提供記録'!$A$7:$A$106,"&gt;="&amp;$B$3,'提供記録'!$A$7:$A$106,"&lt;"&amp;EDATE($B$3,1),'提供記録'!$I$7:$I$106,"入力エラー*")&gt;0,COUNTIFS('提供記録'!$B$7:$B$106,A31,'提供記録'!$A$7:$A$106,"&gt;="&amp;$B$3,'提供記録'!$A$7:$A$106,"&lt;"&amp;EDATE($B$3,1),'提供記録'!$C$7:$C$106,"&lt;&gt;"&amp;B31)&gt;0),"入力エラー：月次集計",IF(NOT(ISNUMBER(G31)),"入力エラー：負担率",IF(G31&gt;=0.5,"50%以上","50%未満"))))</f>
        <v/>
      </c>
      <c r="I31" t="str" s="5">
        <f>IF(COUNTA(A31:B31)=0,"",IF(OR(A31="",B31="",NOT(ISNUMBER($B$3)),DAY($B$3)&lt;&gt;1,COUNTIF($A$7:$A$36,A31)&lt;&gt;1,COUNTIFS('提供記録'!$B$7:$B$106,A31,'提供記録'!$A$7:$A$106,"&gt;="&amp;$B$3,'提供記録'!$A$7:$A$106,"&lt;"&amp;EDATE($B$3,1))=0,COUNTIFS('提供記録'!$B$7:$B$106,A31,'提供記録'!$A$7:$A$106,"&gt;="&amp;$B$3,'提供記録'!$A$7:$A$106,"&lt;"&amp;EDATE($B$3,1),'提供記録'!$I$7:$I$106,"入力エラー*")&gt;0,COUNTIFS('提供記録'!$B$7:$B$106,A31,'提供記録'!$A$7:$A$106,"&gt;="&amp;$B$3,'提供記録'!$A$7:$A$106,"&lt;"&amp;EDATE($B$3,1),'提供記録'!$C$7:$C$106,"&lt;&gt;"&amp;B31)&gt;0),"入力エラー：月次集計",IF(NOT(ISNUMBER(F31)),"入力エラー：会社負担",IF(F31&lt;=7500,"7,500円以下","7,500円超"))))</f>
        <v/>
      </c>
      <c r="J31" t="str" s="5">
        <f>IF(COUNTA(A31:B31)=0,"",IF(OR(A31="",B31="",NOT(ISNUMBER($B$3)),DAY($B$3)&lt;&gt;1,COUNTIF($A$7:$A$36,A31)&lt;&gt;1,COUNTIFS('提供記録'!$B$7:$B$106,A31,'提供記録'!$A$7:$A$106,"&gt;="&amp;$B$3,'提供記録'!$A$7:$A$106,"&lt;"&amp;EDATE($B$3,1))=0,COUNTIFS('提供記録'!$B$7:$B$106,A31,'提供記録'!$A$7:$A$106,"&gt;="&amp;$B$3,'提供記録'!$A$7:$A$106,"&lt;"&amp;EDATE($B$3,1),'提供記録'!$I$7:$I$106,"入力エラー*")&gt;0,COUNTIFS('提供記録'!$B$7:$B$106,A31,'提供記録'!$A$7:$A$106,"&gt;="&amp;$B$3,'提供記録'!$A$7:$A$106,"&lt;"&amp;EDATE($B$3,1),'提供記録'!$C$7:$C$106,"&lt;&gt;"&amp;B31)&gt;0),"入力エラー：月次集計",IF(COUNTIFS('提供記録'!$B$7:$B$106,A31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31" t="str" s="5">
        <f>IF(COUNTA(A31:B31)=0,"",IF(OR(A31="",B31="",NOT(ISNUMBER($B$3)),DAY($B$3)&lt;&gt;1,COUNTIF($A$7:$A$36,A31)&lt;&gt;1,COUNTIFS('提供記録'!$B$7:$B$106,A31,'提供記録'!$A$7:$A$106,"&gt;="&amp;$B$3,'提供記録'!$A$7:$A$106,"&lt;"&amp;EDATE($B$3,1))=0,COUNTIFS('提供記録'!$B$7:$B$106,A31,'提供記録'!$A$7:$A$106,"&gt;="&amp;$B$3,'提供記録'!$A$7:$A$106,"&lt;"&amp;EDATE($B$3,1),'提供記録'!$I$7:$I$106,"入力エラー*")&gt;0,COUNTIFS('提供記録'!$B$7:$B$106,A31,'提供記録'!$A$7:$A$106,"&gt;="&amp;$B$3,'提供記録'!$A$7:$A$106,"&lt;"&amp;EDATE($B$3,1),'提供記録'!$C$7:$C$106,"&lt;&gt;"&amp;B31)&gt;0),"入力エラー：月次集計",IF(LEFT(J31,4)="現金補助","確認補助：現金補助を税理士確認",IF(AND(G31&gt;=0.5,F31&lt;=7500),"確認補助：2条件を記録上満たす（結論ではない）","確認補助：食事価額−本人負担は給与扱い候補"))))</f>
        <v/>
      </c>
    </row>
    <row r="32">
      <c r="A32" s="4"/>
      <c r="B32" s="4"/>
      <c r="C32" t="str" s="10">
        <f>IF(COUNTA(A32:B32)=0,"",IF(OR(A32="",B32="",NOT(ISNUMBER($B$3)),DAY($B$3)&lt;&gt;1,COUNTIF($A$7:$A$36,A32)&lt;&gt;1,COUNTIFS('提供記録'!$B$7:$B$106,A32,'提供記録'!$A$7:$A$106,"&gt;="&amp;$B$3,'提供記録'!$A$7:$A$106,"&lt;"&amp;EDATE($B$3,1))=0,COUNTIFS('提供記録'!$B$7:$B$106,A32,'提供記録'!$A$7:$A$106,"&gt;="&amp;$B$3,'提供記録'!$A$7:$A$106,"&lt;"&amp;EDATE($B$3,1),'提供記録'!$I$7:$I$106,"入力エラー*")&gt;0,COUNTIFS('提供記録'!$B$7:$B$106,A32,'提供記録'!$A$7:$A$106,"&gt;="&amp;$B$3,'提供記録'!$A$7:$A$106,"&lt;"&amp;EDATE($B$3,1),'提供記録'!$C$7:$C$106,"&lt;&gt;"&amp;B32)&gt;0),"入力エラー：対象月・ID・氏名・提供記録を確認",COUNTIFS('提供記録'!$B$7:$B$106,A32,'提供記録'!$A$7:$A$106,"&gt;="&amp;$B$3,'提供記録'!$A$7:$A$106,"&lt;"&amp;EDATE($B$3,1))))</f>
        <v/>
      </c>
      <c r="D32" t="str" s="12">
        <f>IF(COUNTA(A32:B32)=0,"",IF(OR(A32="",B32="",NOT(ISNUMBER($B$3)),DAY($B$3)&lt;&gt;1,COUNTIF($A$7:$A$36,A32)&lt;&gt;1,COUNTIFS('提供記録'!$B$7:$B$106,A32,'提供記録'!$A$7:$A$106,"&gt;="&amp;$B$3,'提供記録'!$A$7:$A$106,"&lt;"&amp;EDATE($B$3,1))=0,COUNTIFS('提供記録'!$B$7:$B$106,A32,'提供記録'!$A$7:$A$106,"&gt;="&amp;$B$3,'提供記録'!$A$7:$A$106,"&lt;"&amp;EDATE($B$3,1),'提供記録'!$I$7:$I$106,"入力エラー*")&gt;0,COUNTIFS('提供記録'!$B$7:$B$106,A32,'提供記録'!$A$7:$A$106,"&gt;="&amp;$B$3,'提供記録'!$A$7:$A$106,"&lt;"&amp;EDATE($B$3,1),'提供記録'!$C$7:$C$106,"&lt;&gt;"&amp;B32)&gt;0),"入力エラー：月次集計",SUMIFS('提供記録'!$I$7:$I$106,'提供記録'!$B$7:$B$106,A32,'提供記録'!$A$7:$A$106,"&gt;="&amp;$B$3,'提供記録'!$A$7:$A$106,"&lt;"&amp;EDATE($B$3,1))))</f>
        <v/>
      </c>
      <c r="E32" t="str" s="12">
        <f>IF(COUNTA(A32:B32)=0,"",IF(OR(A32="",B32="",NOT(ISNUMBER($B$3)),DAY($B$3)&lt;&gt;1,COUNTIF($A$7:$A$36,A32)&lt;&gt;1,COUNTIFS('提供記録'!$B$7:$B$106,A32,'提供記録'!$A$7:$A$106,"&gt;="&amp;$B$3,'提供記録'!$A$7:$A$106,"&lt;"&amp;EDATE($B$3,1))=0,COUNTIFS('提供記録'!$B$7:$B$106,A32,'提供記録'!$A$7:$A$106,"&gt;="&amp;$B$3,'提供記録'!$A$7:$A$106,"&lt;"&amp;EDATE($B$3,1),'提供記録'!$I$7:$I$106,"入力エラー*")&gt;0,COUNTIFS('提供記録'!$B$7:$B$106,A32,'提供記録'!$A$7:$A$106,"&gt;="&amp;$B$3,'提供記録'!$A$7:$A$106,"&lt;"&amp;EDATE($B$3,1),'提供記録'!$C$7:$C$106,"&lt;&gt;"&amp;B32)&gt;0),"入力エラー：月次集計",SUMIFS('提供記録'!$J$7:$J$106,'提供記録'!$B$7:$B$106,A32,'提供記録'!$A$7:$A$106,"&gt;="&amp;$B$3,'提供記録'!$A$7:$A$106,"&lt;"&amp;EDATE($B$3,1))))</f>
        <v/>
      </c>
      <c r="F32" t="str" s="12">
        <f>IF(COUNTA(A32:B32)=0,"",IF(OR(A32="",B32="",NOT(ISNUMBER($B$3)),DAY($B$3)&lt;&gt;1,COUNTIF($A$7:$A$36,A32)&lt;&gt;1,COUNTIFS('提供記録'!$B$7:$B$106,A32,'提供記録'!$A$7:$A$106,"&gt;="&amp;$B$3,'提供記録'!$A$7:$A$106,"&lt;"&amp;EDATE($B$3,1))=0,COUNTIFS('提供記録'!$B$7:$B$106,A32,'提供記録'!$A$7:$A$106,"&gt;="&amp;$B$3,'提供記録'!$A$7:$A$106,"&lt;"&amp;EDATE($B$3,1),'提供記録'!$I$7:$I$106,"入力エラー*")&gt;0,COUNTIFS('提供記録'!$B$7:$B$106,A32,'提供記録'!$A$7:$A$106,"&gt;="&amp;$B$3,'提供記録'!$A$7:$A$106,"&lt;"&amp;EDATE($B$3,1),'提供記録'!$C$7:$C$106,"&lt;&gt;"&amp;B32)&gt;0),"入力エラー：月次集計",SUMIFS('提供記録'!$K$7:$K$106,'提供記録'!$B$7:$B$106,A32,'提供記録'!$A$7:$A$106,"&gt;="&amp;$B$3,'提供記録'!$A$7:$A$106,"&lt;"&amp;EDATE($B$3,1))))</f>
        <v/>
      </c>
      <c r="G32" t="str" s="11">
        <f>IF(COUNTA(A32:B32)=0,"",IF(OR(A32="",B32="",NOT(ISNUMBER($B$3)),DAY($B$3)&lt;&gt;1,COUNTIF($A$7:$A$36,A32)&lt;&gt;1,COUNTIFS('提供記録'!$B$7:$B$106,A32,'提供記録'!$A$7:$A$106,"&gt;="&amp;$B$3,'提供記録'!$A$7:$A$106,"&lt;"&amp;EDATE($B$3,1))=0,COUNTIFS('提供記録'!$B$7:$B$106,A32,'提供記録'!$A$7:$A$106,"&gt;="&amp;$B$3,'提供記録'!$A$7:$A$106,"&lt;"&amp;EDATE($B$3,1),'提供記録'!$I$7:$I$106,"入力エラー*")&gt;0,COUNTIFS('提供記録'!$B$7:$B$106,A32,'提供記録'!$A$7:$A$106,"&gt;="&amp;$B$3,'提供記録'!$A$7:$A$106,"&lt;"&amp;EDATE($B$3,1),'提供記録'!$C$7:$C$106,"&lt;&gt;"&amp;B32)&gt;0),"入力エラー：月次集計",IF(OR(NOT(ISNUMBER(D32)),D32&lt;=0,NOT(ISNUMBER(E32))),"入力エラー：合計を確認",E32/D32)))</f>
        <v/>
      </c>
      <c r="H32" t="str" s="5">
        <f>IF(COUNTA(A32:B32)=0,"",IF(OR(A32="",B32="",NOT(ISNUMBER($B$3)),DAY($B$3)&lt;&gt;1,COUNTIF($A$7:$A$36,A32)&lt;&gt;1,COUNTIFS('提供記録'!$B$7:$B$106,A32,'提供記録'!$A$7:$A$106,"&gt;="&amp;$B$3,'提供記録'!$A$7:$A$106,"&lt;"&amp;EDATE($B$3,1))=0,COUNTIFS('提供記録'!$B$7:$B$106,A32,'提供記録'!$A$7:$A$106,"&gt;="&amp;$B$3,'提供記録'!$A$7:$A$106,"&lt;"&amp;EDATE($B$3,1),'提供記録'!$I$7:$I$106,"入力エラー*")&gt;0,COUNTIFS('提供記録'!$B$7:$B$106,A32,'提供記録'!$A$7:$A$106,"&gt;="&amp;$B$3,'提供記録'!$A$7:$A$106,"&lt;"&amp;EDATE($B$3,1),'提供記録'!$C$7:$C$106,"&lt;&gt;"&amp;B32)&gt;0),"入力エラー：月次集計",IF(NOT(ISNUMBER(G32)),"入力エラー：負担率",IF(G32&gt;=0.5,"50%以上","50%未満"))))</f>
        <v/>
      </c>
      <c r="I32" t="str" s="5">
        <f>IF(COUNTA(A32:B32)=0,"",IF(OR(A32="",B32="",NOT(ISNUMBER($B$3)),DAY($B$3)&lt;&gt;1,COUNTIF($A$7:$A$36,A32)&lt;&gt;1,COUNTIFS('提供記録'!$B$7:$B$106,A32,'提供記録'!$A$7:$A$106,"&gt;="&amp;$B$3,'提供記録'!$A$7:$A$106,"&lt;"&amp;EDATE($B$3,1))=0,COUNTIFS('提供記録'!$B$7:$B$106,A32,'提供記録'!$A$7:$A$106,"&gt;="&amp;$B$3,'提供記録'!$A$7:$A$106,"&lt;"&amp;EDATE($B$3,1),'提供記録'!$I$7:$I$106,"入力エラー*")&gt;0,COUNTIFS('提供記録'!$B$7:$B$106,A32,'提供記録'!$A$7:$A$106,"&gt;="&amp;$B$3,'提供記録'!$A$7:$A$106,"&lt;"&amp;EDATE($B$3,1),'提供記録'!$C$7:$C$106,"&lt;&gt;"&amp;B32)&gt;0),"入力エラー：月次集計",IF(NOT(ISNUMBER(F32)),"入力エラー：会社負担",IF(F32&lt;=7500,"7,500円以下","7,500円超"))))</f>
        <v/>
      </c>
      <c r="J32" t="str" s="5">
        <f>IF(COUNTA(A32:B32)=0,"",IF(OR(A32="",B32="",NOT(ISNUMBER($B$3)),DAY($B$3)&lt;&gt;1,COUNTIF($A$7:$A$36,A32)&lt;&gt;1,COUNTIFS('提供記録'!$B$7:$B$106,A32,'提供記録'!$A$7:$A$106,"&gt;="&amp;$B$3,'提供記録'!$A$7:$A$106,"&lt;"&amp;EDATE($B$3,1))=0,COUNTIFS('提供記録'!$B$7:$B$106,A32,'提供記録'!$A$7:$A$106,"&gt;="&amp;$B$3,'提供記録'!$A$7:$A$106,"&lt;"&amp;EDATE($B$3,1),'提供記録'!$I$7:$I$106,"入力エラー*")&gt;0,COUNTIFS('提供記録'!$B$7:$B$106,A32,'提供記録'!$A$7:$A$106,"&gt;="&amp;$B$3,'提供記録'!$A$7:$A$106,"&lt;"&amp;EDATE($B$3,1),'提供記録'!$C$7:$C$106,"&lt;&gt;"&amp;B32)&gt;0),"入力エラー：月次集計",IF(COUNTIFS('提供記録'!$B$7:$B$106,A32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32" t="str" s="5">
        <f>IF(COUNTA(A32:B32)=0,"",IF(OR(A32="",B32="",NOT(ISNUMBER($B$3)),DAY($B$3)&lt;&gt;1,COUNTIF($A$7:$A$36,A32)&lt;&gt;1,COUNTIFS('提供記録'!$B$7:$B$106,A32,'提供記録'!$A$7:$A$106,"&gt;="&amp;$B$3,'提供記録'!$A$7:$A$106,"&lt;"&amp;EDATE($B$3,1))=0,COUNTIFS('提供記録'!$B$7:$B$106,A32,'提供記録'!$A$7:$A$106,"&gt;="&amp;$B$3,'提供記録'!$A$7:$A$106,"&lt;"&amp;EDATE($B$3,1),'提供記録'!$I$7:$I$106,"入力エラー*")&gt;0,COUNTIFS('提供記録'!$B$7:$B$106,A32,'提供記録'!$A$7:$A$106,"&gt;="&amp;$B$3,'提供記録'!$A$7:$A$106,"&lt;"&amp;EDATE($B$3,1),'提供記録'!$C$7:$C$106,"&lt;&gt;"&amp;B32)&gt;0),"入力エラー：月次集計",IF(LEFT(J32,4)="現金補助","確認補助：現金補助を税理士確認",IF(AND(G32&gt;=0.5,F32&lt;=7500),"確認補助：2条件を記録上満たす（結論ではない）","確認補助：食事価額−本人負担は給与扱い候補"))))</f>
        <v/>
      </c>
    </row>
    <row r="33">
      <c r="A33" s="4"/>
      <c r="B33" s="4"/>
      <c r="C33" t="str" s="10">
        <f>IF(COUNTA(A33:B33)=0,"",IF(OR(A33="",B33="",NOT(ISNUMBER($B$3)),DAY($B$3)&lt;&gt;1,COUNTIF($A$7:$A$36,A33)&lt;&gt;1,COUNTIFS('提供記録'!$B$7:$B$106,A33,'提供記録'!$A$7:$A$106,"&gt;="&amp;$B$3,'提供記録'!$A$7:$A$106,"&lt;"&amp;EDATE($B$3,1))=0,COUNTIFS('提供記録'!$B$7:$B$106,A33,'提供記録'!$A$7:$A$106,"&gt;="&amp;$B$3,'提供記録'!$A$7:$A$106,"&lt;"&amp;EDATE($B$3,1),'提供記録'!$I$7:$I$106,"入力エラー*")&gt;0,COUNTIFS('提供記録'!$B$7:$B$106,A33,'提供記録'!$A$7:$A$106,"&gt;="&amp;$B$3,'提供記録'!$A$7:$A$106,"&lt;"&amp;EDATE($B$3,1),'提供記録'!$C$7:$C$106,"&lt;&gt;"&amp;B33)&gt;0),"入力エラー：対象月・ID・氏名・提供記録を確認",COUNTIFS('提供記録'!$B$7:$B$106,A33,'提供記録'!$A$7:$A$106,"&gt;="&amp;$B$3,'提供記録'!$A$7:$A$106,"&lt;"&amp;EDATE($B$3,1))))</f>
        <v/>
      </c>
      <c r="D33" t="str" s="12">
        <f>IF(COUNTA(A33:B33)=0,"",IF(OR(A33="",B33="",NOT(ISNUMBER($B$3)),DAY($B$3)&lt;&gt;1,COUNTIF($A$7:$A$36,A33)&lt;&gt;1,COUNTIFS('提供記録'!$B$7:$B$106,A33,'提供記録'!$A$7:$A$106,"&gt;="&amp;$B$3,'提供記録'!$A$7:$A$106,"&lt;"&amp;EDATE($B$3,1))=0,COUNTIFS('提供記録'!$B$7:$B$106,A33,'提供記録'!$A$7:$A$106,"&gt;="&amp;$B$3,'提供記録'!$A$7:$A$106,"&lt;"&amp;EDATE($B$3,1),'提供記録'!$I$7:$I$106,"入力エラー*")&gt;0,COUNTIFS('提供記録'!$B$7:$B$106,A33,'提供記録'!$A$7:$A$106,"&gt;="&amp;$B$3,'提供記録'!$A$7:$A$106,"&lt;"&amp;EDATE($B$3,1),'提供記録'!$C$7:$C$106,"&lt;&gt;"&amp;B33)&gt;0),"入力エラー：月次集計",SUMIFS('提供記録'!$I$7:$I$106,'提供記録'!$B$7:$B$106,A33,'提供記録'!$A$7:$A$106,"&gt;="&amp;$B$3,'提供記録'!$A$7:$A$106,"&lt;"&amp;EDATE($B$3,1))))</f>
        <v/>
      </c>
      <c r="E33" t="str" s="12">
        <f>IF(COUNTA(A33:B33)=0,"",IF(OR(A33="",B33="",NOT(ISNUMBER($B$3)),DAY($B$3)&lt;&gt;1,COUNTIF($A$7:$A$36,A33)&lt;&gt;1,COUNTIFS('提供記録'!$B$7:$B$106,A33,'提供記録'!$A$7:$A$106,"&gt;="&amp;$B$3,'提供記録'!$A$7:$A$106,"&lt;"&amp;EDATE($B$3,1))=0,COUNTIFS('提供記録'!$B$7:$B$106,A33,'提供記録'!$A$7:$A$106,"&gt;="&amp;$B$3,'提供記録'!$A$7:$A$106,"&lt;"&amp;EDATE($B$3,1),'提供記録'!$I$7:$I$106,"入力エラー*")&gt;0,COUNTIFS('提供記録'!$B$7:$B$106,A33,'提供記録'!$A$7:$A$106,"&gt;="&amp;$B$3,'提供記録'!$A$7:$A$106,"&lt;"&amp;EDATE($B$3,1),'提供記録'!$C$7:$C$106,"&lt;&gt;"&amp;B33)&gt;0),"入力エラー：月次集計",SUMIFS('提供記録'!$J$7:$J$106,'提供記録'!$B$7:$B$106,A33,'提供記録'!$A$7:$A$106,"&gt;="&amp;$B$3,'提供記録'!$A$7:$A$106,"&lt;"&amp;EDATE($B$3,1))))</f>
        <v/>
      </c>
      <c r="F33" t="str" s="12">
        <f>IF(COUNTA(A33:B33)=0,"",IF(OR(A33="",B33="",NOT(ISNUMBER($B$3)),DAY($B$3)&lt;&gt;1,COUNTIF($A$7:$A$36,A33)&lt;&gt;1,COUNTIFS('提供記録'!$B$7:$B$106,A33,'提供記録'!$A$7:$A$106,"&gt;="&amp;$B$3,'提供記録'!$A$7:$A$106,"&lt;"&amp;EDATE($B$3,1))=0,COUNTIFS('提供記録'!$B$7:$B$106,A33,'提供記録'!$A$7:$A$106,"&gt;="&amp;$B$3,'提供記録'!$A$7:$A$106,"&lt;"&amp;EDATE($B$3,1),'提供記録'!$I$7:$I$106,"入力エラー*")&gt;0,COUNTIFS('提供記録'!$B$7:$B$106,A33,'提供記録'!$A$7:$A$106,"&gt;="&amp;$B$3,'提供記録'!$A$7:$A$106,"&lt;"&amp;EDATE($B$3,1),'提供記録'!$C$7:$C$106,"&lt;&gt;"&amp;B33)&gt;0),"入力エラー：月次集計",SUMIFS('提供記録'!$K$7:$K$106,'提供記録'!$B$7:$B$106,A33,'提供記録'!$A$7:$A$106,"&gt;="&amp;$B$3,'提供記録'!$A$7:$A$106,"&lt;"&amp;EDATE($B$3,1))))</f>
        <v/>
      </c>
      <c r="G33" t="str" s="11">
        <f>IF(COUNTA(A33:B33)=0,"",IF(OR(A33="",B33="",NOT(ISNUMBER($B$3)),DAY($B$3)&lt;&gt;1,COUNTIF($A$7:$A$36,A33)&lt;&gt;1,COUNTIFS('提供記録'!$B$7:$B$106,A33,'提供記録'!$A$7:$A$106,"&gt;="&amp;$B$3,'提供記録'!$A$7:$A$106,"&lt;"&amp;EDATE($B$3,1))=0,COUNTIFS('提供記録'!$B$7:$B$106,A33,'提供記録'!$A$7:$A$106,"&gt;="&amp;$B$3,'提供記録'!$A$7:$A$106,"&lt;"&amp;EDATE($B$3,1),'提供記録'!$I$7:$I$106,"入力エラー*")&gt;0,COUNTIFS('提供記録'!$B$7:$B$106,A33,'提供記録'!$A$7:$A$106,"&gt;="&amp;$B$3,'提供記録'!$A$7:$A$106,"&lt;"&amp;EDATE($B$3,1),'提供記録'!$C$7:$C$106,"&lt;&gt;"&amp;B33)&gt;0),"入力エラー：月次集計",IF(OR(NOT(ISNUMBER(D33)),D33&lt;=0,NOT(ISNUMBER(E33))),"入力エラー：合計を確認",E33/D33)))</f>
        <v/>
      </c>
      <c r="H33" t="str" s="5">
        <f>IF(COUNTA(A33:B33)=0,"",IF(OR(A33="",B33="",NOT(ISNUMBER($B$3)),DAY($B$3)&lt;&gt;1,COUNTIF($A$7:$A$36,A33)&lt;&gt;1,COUNTIFS('提供記録'!$B$7:$B$106,A33,'提供記録'!$A$7:$A$106,"&gt;="&amp;$B$3,'提供記録'!$A$7:$A$106,"&lt;"&amp;EDATE($B$3,1))=0,COUNTIFS('提供記録'!$B$7:$B$106,A33,'提供記録'!$A$7:$A$106,"&gt;="&amp;$B$3,'提供記録'!$A$7:$A$106,"&lt;"&amp;EDATE($B$3,1),'提供記録'!$I$7:$I$106,"入力エラー*")&gt;0,COUNTIFS('提供記録'!$B$7:$B$106,A33,'提供記録'!$A$7:$A$106,"&gt;="&amp;$B$3,'提供記録'!$A$7:$A$106,"&lt;"&amp;EDATE($B$3,1),'提供記録'!$C$7:$C$106,"&lt;&gt;"&amp;B33)&gt;0),"入力エラー：月次集計",IF(NOT(ISNUMBER(G33)),"入力エラー：負担率",IF(G33&gt;=0.5,"50%以上","50%未満"))))</f>
        <v/>
      </c>
      <c r="I33" t="str" s="5">
        <f>IF(COUNTA(A33:B33)=0,"",IF(OR(A33="",B33="",NOT(ISNUMBER($B$3)),DAY($B$3)&lt;&gt;1,COUNTIF($A$7:$A$36,A33)&lt;&gt;1,COUNTIFS('提供記録'!$B$7:$B$106,A33,'提供記録'!$A$7:$A$106,"&gt;="&amp;$B$3,'提供記録'!$A$7:$A$106,"&lt;"&amp;EDATE($B$3,1))=0,COUNTIFS('提供記録'!$B$7:$B$106,A33,'提供記録'!$A$7:$A$106,"&gt;="&amp;$B$3,'提供記録'!$A$7:$A$106,"&lt;"&amp;EDATE($B$3,1),'提供記録'!$I$7:$I$106,"入力エラー*")&gt;0,COUNTIFS('提供記録'!$B$7:$B$106,A33,'提供記録'!$A$7:$A$106,"&gt;="&amp;$B$3,'提供記録'!$A$7:$A$106,"&lt;"&amp;EDATE($B$3,1),'提供記録'!$C$7:$C$106,"&lt;&gt;"&amp;B33)&gt;0),"入力エラー：月次集計",IF(NOT(ISNUMBER(F33)),"入力エラー：会社負担",IF(F33&lt;=7500,"7,500円以下","7,500円超"))))</f>
        <v/>
      </c>
      <c r="J33" t="str" s="5">
        <f>IF(COUNTA(A33:B33)=0,"",IF(OR(A33="",B33="",NOT(ISNUMBER($B$3)),DAY($B$3)&lt;&gt;1,COUNTIF($A$7:$A$36,A33)&lt;&gt;1,COUNTIFS('提供記録'!$B$7:$B$106,A33,'提供記録'!$A$7:$A$106,"&gt;="&amp;$B$3,'提供記録'!$A$7:$A$106,"&lt;"&amp;EDATE($B$3,1))=0,COUNTIFS('提供記録'!$B$7:$B$106,A33,'提供記録'!$A$7:$A$106,"&gt;="&amp;$B$3,'提供記録'!$A$7:$A$106,"&lt;"&amp;EDATE($B$3,1),'提供記録'!$I$7:$I$106,"入力エラー*")&gt;0,COUNTIFS('提供記録'!$B$7:$B$106,A33,'提供記録'!$A$7:$A$106,"&gt;="&amp;$B$3,'提供記録'!$A$7:$A$106,"&lt;"&amp;EDATE($B$3,1),'提供記録'!$C$7:$C$106,"&lt;&gt;"&amp;B33)&gt;0),"入力エラー：月次集計",IF(COUNTIFS('提供記録'!$B$7:$B$106,A33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33" t="str" s="5">
        <f>IF(COUNTA(A33:B33)=0,"",IF(OR(A33="",B33="",NOT(ISNUMBER($B$3)),DAY($B$3)&lt;&gt;1,COUNTIF($A$7:$A$36,A33)&lt;&gt;1,COUNTIFS('提供記録'!$B$7:$B$106,A33,'提供記録'!$A$7:$A$106,"&gt;="&amp;$B$3,'提供記録'!$A$7:$A$106,"&lt;"&amp;EDATE($B$3,1))=0,COUNTIFS('提供記録'!$B$7:$B$106,A33,'提供記録'!$A$7:$A$106,"&gt;="&amp;$B$3,'提供記録'!$A$7:$A$106,"&lt;"&amp;EDATE($B$3,1),'提供記録'!$I$7:$I$106,"入力エラー*")&gt;0,COUNTIFS('提供記録'!$B$7:$B$106,A33,'提供記録'!$A$7:$A$106,"&gt;="&amp;$B$3,'提供記録'!$A$7:$A$106,"&lt;"&amp;EDATE($B$3,1),'提供記録'!$C$7:$C$106,"&lt;&gt;"&amp;B33)&gt;0),"入力エラー：月次集計",IF(LEFT(J33,4)="現金補助","確認補助：現金補助を税理士確認",IF(AND(G33&gt;=0.5,F33&lt;=7500),"確認補助：2条件を記録上満たす（結論ではない）","確認補助：食事価額−本人負担は給与扱い候補"))))</f>
        <v/>
      </c>
    </row>
    <row r="34">
      <c r="A34" s="4"/>
      <c r="B34" s="4"/>
      <c r="C34" t="str" s="10">
        <f>IF(COUNTA(A34:B34)=0,"",IF(OR(A34="",B34="",NOT(ISNUMBER($B$3)),DAY($B$3)&lt;&gt;1,COUNTIF($A$7:$A$36,A34)&lt;&gt;1,COUNTIFS('提供記録'!$B$7:$B$106,A34,'提供記録'!$A$7:$A$106,"&gt;="&amp;$B$3,'提供記録'!$A$7:$A$106,"&lt;"&amp;EDATE($B$3,1))=0,COUNTIFS('提供記録'!$B$7:$B$106,A34,'提供記録'!$A$7:$A$106,"&gt;="&amp;$B$3,'提供記録'!$A$7:$A$106,"&lt;"&amp;EDATE($B$3,1),'提供記録'!$I$7:$I$106,"入力エラー*")&gt;0,COUNTIFS('提供記録'!$B$7:$B$106,A34,'提供記録'!$A$7:$A$106,"&gt;="&amp;$B$3,'提供記録'!$A$7:$A$106,"&lt;"&amp;EDATE($B$3,1),'提供記録'!$C$7:$C$106,"&lt;&gt;"&amp;B34)&gt;0),"入力エラー：対象月・ID・氏名・提供記録を確認",COUNTIFS('提供記録'!$B$7:$B$106,A34,'提供記録'!$A$7:$A$106,"&gt;="&amp;$B$3,'提供記録'!$A$7:$A$106,"&lt;"&amp;EDATE($B$3,1))))</f>
        <v/>
      </c>
      <c r="D34" t="str" s="12">
        <f>IF(COUNTA(A34:B34)=0,"",IF(OR(A34="",B34="",NOT(ISNUMBER($B$3)),DAY($B$3)&lt;&gt;1,COUNTIF($A$7:$A$36,A34)&lt;&gt;1,COUNTIFS('提供記録'!$B$7:$B$106,A34,'提供記録'!$A$7:$A$106,"&gt;="&amp;$B$3,'提供記録'!$A$7:$A$106,"&lt;"&amp;EDATE($B$3,1))=0,COUNTIFS('提供記録'!$B$7:$B$106,A34,'提供記録'!$A$7:$A$106,"&gt;="&amp;$B$3,'提供記録'!$A$7:$A$106,"&lt;"&amp;EDATE($B$3,1),'提供記録'!$I$7:$I$106,"入力エラー*")&gt;0,COUNTIFS('提供記録'!$B$7:$B$106,A34,'提供記録'!$A$7:$A$106,"&gt;="&amp;$B$3,'提供記録'!$A$7:$A$106,"&lt;"&amp;EDATE($B$3,1),'提供記録'!$C$7:$C$106,"&lt;&gt;"&amp;B34)&gt;0),"入力エラー：月次集計",SUMIFS('提供記録'!$I$7:$I$106,'提供記録'!$B$7:$B$106,A34,'提供記録'!$A$7:$A$106,"&gt;="&amp;$B$3,'提供記録'!$A$7:$A$106,"&lt;"&amp;EDATE($B$3,1))))</f>
        <v/>
      </c>
      <c r="E34" t="str" s="12">
        <f>IF(COUNTA(A34:B34)=0,"",IF(OR(A34="",B34="",NOT(ISNUMBER($B$3)),DAY($B$3)&lt;&gt;1,COUNTIF($A$7:$A$36,A34)&lt;&gt;1,COUNTIFS('提供記録'!$B$7:$B$106,A34,'提供記録'!$A$7:$A$106,"&gt;="&amp;$B$3,'提供記録'!$A$7:$A$106,"&lt;"&amp;EDATE($B$3,1))=0,COUNTIFS('提供記録'!$B$7:$B$106,A34,'提供記録'!$A$7:$A$106,"&gt;="&amp;$B$3,'提供記録'!$A$7:$A$106,"&lt;"&amp;EDATE($B$3,1),'提供記録'!$I$7:$I$106,"入力エラー*")&gt;0,COUNTIFS('提供記録'!$B$7:$B$106,A34,'提供記録'!$A$7:$A$106,"&gt;="&amp;$B$3,'提供記録'!$A$7:$A$106,"&lt;"&amp;EDATE($B$3,1),'提供記録'!$C$7:$C$106,"&lt;&gt;"&amp;B34)&gt;0),"入力エラー：月次集計",SUMIFS('提供記録'!$J$7:$J$106,'提供記録'!$B$7:$B$106,A34,'提供記録'!$A$7:$A$106,"&gt;="&amp;$B$3,'提供記録'!$A$7:$A$106,"&lt;"&amp;EDATE($B$3,1))))</f>
        <v/>
      </c>
      <c r="F34" t="str" s="12">
        <f>IF(COUNTA(A34:B34)=0,"",IF(OR(A34="",B34="",NOT(ISNUMBER($B$3)),DAY($B$3)&lt;&gt;1,COUNTIF($A$7:$A$36,A34)&lt;&gt;1,COUNTIFS('提供記録'!$B$7:$B$106,A34,'提供記録'!$A$7:$A$106,"&gt;="&amp;$B$3,'提供記録'!$A$7:$A$106,"&lt;"&amp;EDATE($B$3,1))=0,COUNTIFS('提供記録'!$B$7:$B$106,A34,'提供記録'!$A$7:$A$106,"&gt;="&amp;$B$3,'提供記録'!$A$7:$A$106,"&lt;"&amp;EDATE($B$3,1),'提供記録'!$I$7:$I$106,"入力エラー*")&gt;0,COUNTIFS('提供記録'!$B$7:$B$106,A34,'提供記録'!$A$7:$A$106,"&gt;="&amp;$B$3,'提供記録'!$A$7:$A$106,"&lt;"&amp;EDATE($B$3,1),'提供記録'!$C$7:$C$106,"&lt;&gt;"&amp;B34)&gt;0),"入力エラー：月次集計",SUMIFS('提供記録'!$K$7:$K$106,'提供記録'!$B$7:$B$106,A34,'提供記録'!$A$7:$A$106,"&gt;="&amp;$B$3,'提供記録'!$A$7:$A$106,"&lt;"&amp;EDATE($B$3,1))))</f>
        <v/>
      </c>
      <c r="G34" t="str" s="11">
        <f>IF(COUNTA(A34:B34)=0,"",IF(OR(A34="",B34="",NOT(ISNUMBER($B$3)),DAY($B$3)&lt;&gt;1,COUNTIF($A$7:$A$36,A34)&lt;&gt;1,COUNTIFS('提供記録'!$B$7:$B$106,A34,'提供記録'!$A$7:$A$106,"&gt;="&amp;$B$3,'提供記録'!$A$7:$A$106,"&lt;"&amp;EDATE($B$3,1))=0,COUNTIFS('提供記録'!$B$7:$B$106,A34,'提供記録'!$A$7:$A$106,"&gt;="&amp;$B$3,'提供記録'!$A$7:$A$106,"&lt;"&amp;EDATE($B$3,1),'提供記録'!$I$7:$I$106,"入力エラー*")&gt;0,COUNTIFS('提供記録'!$B$7:$B$106,A34,'提供記録'!$A$7:$A$106,"&gt;="&amp;$B$3,'提供記録'!$A$7:$A$106,"&lt;"&amp;EDATE($B$3,1),'提供記録'!$C$7:$C$106,"&lt;&gt;"&amp;B34)&gt;0),"入力エラー：月次集計",IF(OR(NOT(ISNUMBER(D34)),D34&lt;=0,NOT(ISNUMBER(E34))),"入力エラー：合計を確認",E34/D34)))</f>
        <v/>
      </c>
      <c r="H34" t="str" s="5">
        <f>IF(COUNTA(A34:B34)=0,"",IF(OR(A34="",B34="",NOT(ISNUMBER($B$3)),DAY($B$3)&lt;&gt;1,COUNTIF($A$7:$A$36,A34)&lt;&gt;1,COUNTIFS('提供記録'!$B$7:$B$106,A34,'提供記録'!$A$7:$A$106,"&gt;="&amp;$B$3,'提供記録'!$A$7:$A$106,"&lt;"&amp;EDATE($B$3,1))=0,COUNTIFS('提供記録'!$B$7:$B$106,A34,'提供記録'!$A$7:$A$106,"&gt;="&amp;$B$3,'提供記録'!$A$7:$A$106,"&lt;"&amp;EDATE($B$3,1),'提供記録'!$I$7:$I$106,"入力エラー*")&gt;0,COUNTIFS('提供記録'!$B$7:$B$106,A34,'提供記録'!$A$7:$A$106,"&gt;="&amp;$B$3,'提供記録'!$A$7:$A$106,"&lt;"&amp;EDATE($B$3,1),'提供記録'!$C$7:$C$106,"&lt;&gt;"&amp;B34)&gt;0),"入力エラー：月次集計",IF(NOT(ISNUMBER(G34)),"入力エラー：負担率",IF(G34&gt;=0.5,"50%以上","50%未満"))))</f>
        <v/>
      </c>
      <c r="I34" t="str" s="5">
        <f>IF(COUNTA(A34:B34)=0,"",IF(OR(A34="",B34="",NOT(ISNUMBER($B$3)),DAY($B$3)&lt;&gt;1,COUNTIF($A$7:$A$36,A34)&lt;&gt;1,COUNTIFS('提供記録'!$B$7:$B$106,A34,'提供記録'!$A$7:$A$106,"&gt;="&amp;$B$3,'提供記録'!$A$7:$A$106,"&lt;"&amp;EDATE($B$3,1))=0,COUNTIFS('提供記録'!$B$7:$B$106,A34,'提供記録'!$A$7:$A$106,"&gt;="&amp;$B$3,'提供記録'!$A$7:$A$106,"&lt;"&amp;EDATE($B$3,1),'提供記録'!$I$7:$I$106,"入力エラー*")&gt;0,COUNTIFS('提供記録'!$B$7:$B$106,A34,'提供記録'!$A$7:$A$106,"&gt;="&amp;$B$3,'提供記録'!$A$7:$A$106,"&lt;"&amp;EDATE($B$3,1),'提供記録'!$C$7:$C$106,"&lt;&gt;"&amp;B34)&gt;0),"入力エラー：月次集計",IF(NOT(ISNUMBER(F34)),"入力エラー：会社負担",IF(F34&lt;=7500,"7,500円以下","7,500円超"))))</f>
        <v/>
      </c>
      <c r="J34" t="str" s="5">
        <f>IF(COUNTA(A34:B34)=0,"",IF(OR(A34="",B34="",NOT(ISNUMBER($B$3)),DAY($B$3)&lt;&gt;1,COUNTIF($A$7:$A$36,A34)&lt;&gt;1,COUNTIFS('提供記録'!$B$7:$B$106,A34,'提供記録'!$A$7:$A$106,"&gt;="&amp;$B$3,'提供記録'!$A$7:$A$106,"&lt;"&amp;EDATE($B$3,1))=0,COUNTIFS('提供記録'!$B$7:$B$106,A34,'提供記録'!$A$7:$A$106,"&gt;="&amp;$B$3,'提供記録'!$A$7:$A$106,"&lt;"&amp;EDATE($B$3,1),'提供記録'!$I$7:$I$106,"入力エラー*")&gt;0,COUNTIFS('提供記録'!$B$7:$B$106,A34,'提供記録'!$A$7:$A$106,"&gt;="&amp;$B$3,'提供記録'!$A$7:$A$106,"&lt;"&amp;EDATE($B$3,1),'提供記録'!$C$7:$C$106,"&lt;&gt;"&amp;B34)&gt;0),"入力エラー：月次集計",IF(COUNTIFS('提供記録'!$B$7:$B$106,A34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34" t="str" s="5">
        <f>IF(COUNTA(A34:B34)=0,"",IF(OR(A34="",B34="",NOT(ISNUMBER($B$3)),DAY($B$3)&lt;&gt;1,COUNTIF($A$7:$A$36,A34)&lt;&gt;1,COUNTIFS('提供記録'!$B$7:$B$106,A34,'提供記録'!$A$7:$A$106,"&gt;="&amp;$B$3,'提供記録'!$A$7:$A$106,"&lt;"&amp;EDATE($B$3,1))=0,COUNTIFS('提供記録'!$B$7:$B$106,A34,'提供記録'!$A$7:$A$106,"&gt;="&amp;$B$3,'提供記録'!$A$7:$A$106,"&lt;"&amp;EDATE($B$3,1),'提供記録'!$I$7:$I$106,"入力エラー*")&gt;0,COUNTIFS('提供記録'!$B$7:$B$106,A34,'提供記録'!$A$7:$A$106,"&gt;="&amp;$B$3,'提供記録'!$A$7:$A$106,"&lt;"&amp;EDATE($B$3,1),'提供記録'!$C$7:$C$106,"&lt;&gt;"&amp;B34)&gt;0),"入力エラー：月次集計",IF(LEFT(J34,4)="現金補助","確認補助：現金補助を税理士確認",IF(AND(G34&gt;=0.5,F34&lt;=7500),"確認補助：2条件を記録上満たす（結論ではない）","確認補助：食事価額−本人負担は給与扱い候補"))))</f>
        <v/>
      </c>
    </row>
    <row r="35">
      <c r="A35" s="4"/>
      <c r="B35" s="4"/>
      <c r="C35" t="str" s="10">
        <f>IF(COUNTA(A35:B35)=0,"",IF(OR(A35="",B35="",NOT(ISNUMBER($B$3)),DAY($B$3)&lt;&gt;1,COUNTIF($A$7:$A$36,A35)&lt;&gt;1,COUNTIFS('提供記録'!$B$7:$B$106,A35,'提供記録'!$A$7:$A$106,"&gt;="&amp;$B$3,'提供記録'!$A$7:$A$106,"&lt;"&amp;EDATE($B$3,1))=0,COUNTIFS('提供記録'!$B$7:$B$106,A35,'提供記録'!$A$7:$A$106,"&gt;="&amp;$B$3,'提供記録'!$A$7:$A$106,"&lt;"&amp;EDATE($B$3,1),'提供記録'!$I$7:$I$106,"入力エラー*")&gt;0,COUNTIFS('提供記録'!$B$7:$B$106,A35,'提供記録'!$A$7:$A$106,"&gt;="&amp;$B$3,'提供記録'!$A$7:$A$106,"&lt;"&amp;EDATE($B$3,1),'提供記録'!$C$7:$C$106,"&lt;&gt;"&amp;B35)&gt;0),"入力エラー：対象月・ID・氏名・提供記録を確認",COUNTIFS('提供記録'!$B$7:$B$106,A35,'提供記録'!$A$7:$A$106,"&gt;="&amp;$B$3,'提供記録'!$A$7:$A$106,"&lt;"&amp;EDATE($B$3,1))))</f>
        <v/>
      </c>
      <c r="D35" t="str" s="12">
        <f>IF(COUNTA(A35:B35)=0,"",IF(OR(A35="",B35="",NOT(ISNUMBER($B$3)),DAY($B$3)&lt;&gt;1,COUNTIF($A$7:$A$36,A35)&lt;&gt;1,COUNTIFS('提供記録'!$B$7:$B$106,A35,'提供記録'!$A$7:$A$106,"&gt;="&amp;$B$3,'提供記録'!$A$7:$A$106,"&lt;"&amp;EDATE($B$3,1))=0,COUNTIFS('提供記録'!$B$7:$B$106,A35,'提供記録'!$A$7:$A$106,"&gt;="&amp;$B$3,'提供記録'!$A$7:$A$106,"&lt;"&amp;EDATE($B$3,1),'提供記録'!$I$7:$I$106,"入力エラー*")&gt;0,COUNTIFS('提供記録'!$B$7:$B$106,A35,'提供記録'!$A$7:$A$106,"&gt;="&amp;$B$3,'提供記録'!$A$7:$A$106,"&lt;"&amp;EDATE($B$3,1),'提供記録'!$C$7:$C$106,"&lt;&gt;"&amp;B35)&gt;0),"入力エラー：月次集計",SUMIFS('提供記録'!$I$7:$I$106,'提供記録'!$B$7:$B$106,A35,'提供記録'!$A$7:$A$106,"&gt;="&amp;$B$3,'提供記録'!$A$7:$A$106,"&lt;"&amp;EDATE($B$3,1))))</f>
        <v/>
      </c>
      <c r="E35" t="str" s="12">
        <f>IF(COUNTA(A35:B35)=0,"",IF(OR(A35="",B35="",NOT(ISNUMBER($B$3)),DAY($B$3)&lt;&gt;1,COUNTIF($A$7:$A$36,A35)&lt;&gt;1,COUNTIFS('提供記録'!$B$7:$B$106,A35,'提供記録'!$A$7:$A$106,"&gt;="&amp;$B$3,'提供記録'!$A$7:$A$106,"&lt;"&amp;EDATE($B$3,1))=0,COUNTIFS('提供記録'!$B$7:$B$106,A35,'提供記録'!$A$7:$A$106,"&gt;="&amp;$B$3,'提供記録'!$A$7:$A$106,"&lt;"&amp;EDATE($B$3,1),'提供記録'!$I$7:$I$106,"入力エラー*")&gt;0,COUNTIFS('提供記録'!$B$7:$B$106,A35,'提供記録'!$A$7:$A$106,"&gt;="&amp;$B$3,'提供記録'!$A$7:$A$106,"&lt;"&amp;EDATE($B$3,1),'提供記録'!$C$7:$C$106,"&lt;&gt;"&amp;B35)&gt;0),"入力エラー：月次集計",SUMIFS('提供記録'!$J$7:$J$106,'提供記録'!$B$7:$B$106,A35,'提供記録'!$A$7:$A$106,"&gt;="&amp;$B$3,'提供記録'!$A$7:$A$106,"&lt;"&amp;EDATE($B$3,1))))</f>
        <v/>
      </c>
      <c r="F35" t="str" s="12">
        <f>IF(COUNTA(A35:B35)=0,"",IF(OR(A35="",B35="",NOT(ISNUMBER($B$3)),DAY($B$3)&lt;&gt;1,COUNTIF($A$7:$A$36,A35)&lt;&gt;1,COUNTIFS('提供記録'!$B$7:$B$106,A35,'提供記録'!$A$7:$A$106,"&gt;="&amp;$B$3,'提供記録'!$A$7:$A$106,"&lt;"&amp;EDATE($B$3,1))=0,COUNTIFS('提供記録'!$B$7:$B$106,A35,'提供記録'!$A$7:$A$106,"&gt;="&amp;$B$3,'提供記録'!$A$7:$A$106,"&lt;"&amp;EDATE($B$3,1),'提供記録'!$I$7:$I$106,"入力エラー*")&gt;0,COUNTIFS('提供記録'!$B$7:$B$106,A35,'提供記録'!$A$7:$A$106,"&gt;="&amp;$B$3,'提供記録'!$A$7:$A$106,"&lt;"&amp;EDATE($B$3,1),'提供記録'!$C$7:$C$106,"&lt;&gt;"&amp;B35)&gt;0),"入力エラー：月次集計",SUMIFS('提供記録'!$K$7:$K$106,'提供記録'!$B$7:$B$106,A35,'提供記録'!$A$7:$A$106,"&gt;="&amp;$B$3,'提供記録'!$A$7:$A$106,"&lt;"&amp;EDATE($B$3,1))))</f>
        <v/>
      </c>
      <c r="G35" t="str" s="11">
        <f>IF(COUNTA(A35:B35)=0,"",IF(OR(A35="",B35="",NOT(ISNUMBER($B$3)),DAY($B$3)&lt;&gt;1,COUNTIF($A$7:$A$36,A35)&lt;&gt;1,COUNTIFS('提供記録'!$B$7:$B$106,A35,'提供記録'!$A$7:$A$106,"&gt;="&amp;$B$3,'提供記録'!$A$7:$A$106,"&lt;"&amp;EDATE($B$3,1))=0,COUNTIFS('提供記録'!$B$7:$B$106,A35,'提供記録'!$A$7:$A$106,"&gt;="&amp;$B$3,'提供記録'!$A$7:$A$106,"&lt;"&amp;EDATE($B$3,1),'提供記録'!$I$7:$I$106,"入力エラー*")&gt;0,COUNTIFS('提供記録'!$B$7:$B$106,A35,'提供記録'!$A$7:$A$106,"&gt;="&amp;$B$3,'提供記録'!$A$7:$A$106,"&lt;"&amp;EDATE($B$3,1),'提供記録'!$C$7:$C$106,"&lt;&gt;"&amp;B35)&gt;0),"入力エラー：月次集計",IF(OR(NOT(ISNUMBER(D35)),D35&lt;=0,NOT(ISNUMBER(E35))),"入力エラー：合計を確認",E35/D35)))</f>
        <v/>
      </c>
      <c r="H35" t="str" s="5">
        <f>IF(COUNTA(A35:B35)=0,"",IF(OR(A35="",B35="",NOT(ISNUMBER($B$3)),DAY($B$3)&lt;&gt;1,COUNTIF($A$7:$A$36,A35)&lt;&gt;1,COUNTIFS('提供記録'!$B$7:$B$106,A35,'提供記録'!$A$7:$A$106,"&gt;="&amp;$B$3,'提供記録'!$A$7:$A$106,"&lt;"&amp;EDATE($B$3,1))=0,COUNTIFS('提供記録'!$B$7:$B$106,A35,'提供記録'!$A$7:$A$106,"&gt;="&amp;$B$3,'提供記録'!$A$7:$A$106,"&lt;"&amp;EDATE($B$3,1),'提供記録'!$I$7:$I$106,"入力エラー*")&gt;0,COUNTIFS('提供記録'!$B$7:$B$106,A35,'提供記録'!$A$7:$A$106,"&gt;="&amp;$B$3,'提供記録'!$A$7:$A$106,"&lt;"&amp;EDATE($B$3,1),'提供記録'!$C$7:$C$106,"&lt;&gt;"&amp;B35)&gt;0),"入力エラー：月次集計",IF(NOT(ISNUMBER(G35)),"入力エラー：負担率",IF(G35&gt;=0.5,"50%以上","50%未満"))))</f>
        <v/>
      </c>
      <c r="I35" t="str" s="5">
        <f>IF(COUNTA(A35:B35)=0,"",IF(OR(A35="",B35="",NOT(ISNUMBER($B$3)),DAY($B$3)&lt;&gt;1,COUNTIF($A$7:$A$36,A35)&lt;&gt;1,COUNTIFS('提供記録'!$B$7:$B$106,A35,'提供記録'!$A$7:$A$106,"&gt;="&amp;$B$3,'提供記録'!$A$7:$A$106,"&lt;"&amp;EDATE($B$3,1))=0,COUNTIFS('提供記録'!$B$7:$B$106,A35,'提供記録'!$A$7:$A$106,"&gt;="&amp;$B$3,'提供記録'!$A$7:$A$106,"&lt;"&amp;EDATE($B$3,1),'提供記録'!$I$7:$I$106,"入力エラー*")&gt;0,COUNTIFS('提供記録'!$B$7:$B$106,A35,'提供記録'!$A$7:$A$106,"&gt;="&amp;$B$3,'提供記録'!$A$7:$A$106,"&lt;"&amp;EDATE($B$3,1),'提供記録'!$C$7:$C$106,"&lt;&gt;"&amp;B35)&gt;0),"入力エラー：月次集計",IF(NOT(ISNUMBER(F35)),"入力エラー：会社負担",IF(F35&lt;=7500,"7,500円以下","7,500円超"))))</f>
        <v/>
      </c>
      <c r="J35" t="str" s="5">
        <f>IF(COUNTA(A35:B35)=0,"",IF(OR(A35="",B35="",NOT(ISNUMBER($B$3)),DAY($B$3)&lt;&gt;1,COUNTIF($A$7:$A$36,A35)&lt;&gt;1,COUNTIFS('提供記録'!$B$7:$B$106,A35,'提供記録'!$A$7:$A$106,"&gt;="&amp;$B$3,'提供記録'!$A$7:$A$106,"&lt;"&amp;EDATE($B$3,1))=0,COUNTIFS('提供記録'!$B$7:$B$106,A35,'提供記録'!$A$7:$A$106,"&gt;="&amp;$B$3,'提供記録'!$A$7:$A$106,"&lt;"&amp;EDATE($B$3,1),'提供記録'!$I$7:$I$106,"入力エラー*")&gt;0,COUNTIFS('提供記録'!$B$7:$B$106,A35,'提供記録'!$A$7:$A$106,"&gt;="&amp;$B$3,'提供記録'!$A$7:$A$106,"&lt;"&amp;EDATE($B$3,1),'提供記録'!$C$7:$C$106,"&lt;&gt;"&amp;B35)&gt;0),"入力エラー：月次集計",IF(COUNTIFS('提供記録'!$B$7:$B$106,A35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35" t="str" s="5">
        <f>IF(COUNTA(A35:B35)=0,"",IF(OR(A35="",B35="",NOT(ISNUMBER($B$3)),DAY($B$3)&lt;&gt;1,COUNTIF($A$7:$A$36,A35)&lt;&gt;1,COUNTIFS('提供記録'!$B$7:$B$106,A35,'提供記録'!$A$7:$A$106,"&gt;="&amp;$B$3,'提供記録'!$A$7:$A$106,"&lt;"&amp;EDATE($B$3,1))=0,COUNTIFS('提供記録'!$B$7:$B$106,A35,'提供記録'!$A$7:$A$106,"&gt;="&amp;$B$3,'提供記録'!$A$7:$A$106,"&lt;"&amp;EDATE($B$3,1),'提供記録'!$I$7:$I$106,"入力エラー*")&gt;0,COUNTIFS('提供記録'!$B$7:$B$106,A35,'提供記録'!$A$7:$A$106,"&gt;="&amp;$B$3,'提供記録'!$A$7:$A$106,"&lt;"&amp;EDATE($B$3,1),'提供記録'!$C$7:$C$106,"&lt;&gt;"&amp;B35)&gt;0),"入力エラー：月次集計",IF(LEFT(J35,4)="現金補助","確認補助：現金補助を税理士確認",IF(AND(G35&gt;=0.5,F35&lt;=7500),"確認補助：2条件を記録上満たす（結論ではない）","確認補助：食事価額−本人負担は給与扱い候補"))))</f>
        <v/>
      </c>
    </row>
    <row r="36">
      <c r="A36" s="4"/>
      <c r="B36" s="4"/>
      <c r="C36" t="str" s="10">
        <f>IF(COUNTA(A36:B36)=0,"",IF(OR(A36="",B36="",NOT(ISNUMBER($B$3)),DAY($B$3)&lt;&gt;1,COUNTIF($A$7:$A$36,A36)&lt;&gt;1,COUNTIFS('提供記録'!$B$7:$B$106,A36,'提供記録'!$A$7:$A$106,"&gt;="&amp;$B$3,'提供記録'!$A$7:$A$106,"&lt;"&amp;EDATE($B$3,1))=0,COUNTIFS('提供記録'!$B$7:$B$106,A36,'提供記録'!$A$7:$A$106,"&gt;="&amp;$B$3,'提供記録'!$A$7:$A$106,"&lt;"&amp;EDATE($B$3,1),'提供記録'!$I$7:$I$106,"入力エラー*")&gt;0,COUNTIFS('提供記録'!$B$7:$B$106,A36,'提供記録'!$A$7:$A$106,"&gt;="&amp;$B$3,'提供記録'!$A$7:$A$106,"&lt;"&amp;EDATE($B$3,1),'提供記録'!$C$7:$C$106,"&lt;&gt;"&amp;B36)&gt;0),"入力エラー：対象月・ID・氏名・提供記録を確認",COUNTIFS('提供記録'!$B$7:$B$106,A36,'提供記録'!$A$7:$A$106,"&gt;="&amp;$B$3,'提供記録'!$A$7:$A$106,"&lt;"&amp;EDATE($B$3,1))))</f>
        <v/>
      </c>
      <c r="D36" t="str" s="12">
        <f>IF(COUNTA(A36:B36)=0,"",IF(OR(A36="",B36="",NOT(ISNUMBER($B$3)),DAY($B$3)&lt;&gt;1,COUNTIF($A$7:$A$36,A36)&lt;&gt;1,COUNTIFS('提供記録'!$B$7:$B$106,A36,'提供記録'!$A$7:$A$106,"&gt;="&amp;$B$3,'提供記録'!$A$7:$A$106,"&lt;"&amp;EDATE($B$3,1))=0,COUNTIFS('提供記録'!$B$7:$B$106,A36,'提供記録'!$A$7:$A$106,"&gt;="&amp;$B$3,'提供記録'!$A$7:$A$106,"&lt;"&amp;EDATE($B$3,1),'提供記録'!$I$7:$I$106,"入力エラー*")&gt;0,COUNTIFS('提供記録'!$B$7:$B$106,A36,'提供記録'!$A$7:$A$106,"&gt;="&amp;$B$3,'提供記録'!$A$7:$A$106,"&lt;"&amp;EDATE($B$3,1),'提供記録'!$C$7:$C$106,"&lt;&gt;"&amp;B36)&gt;0),"入力エラー：月次集計",SUMIFS('提供記録'!$I$7:$I$106,'提供記録'!$B$7:$B$106,A36,'提供記録'!$A$7:$A$106,"&gt;="&amp;$B$3,'提供記録'!$A$7:$A$106,"&lt;"&amp;EDATE($B$3,1))))</f>
        <v/>
      </c>
      <c r="E36" t="str" s="12">
        <f>IF(COUNTA(A36:B36)=0,"",IF(OR(A36="",B36="",NOT(ISNUMBER($B$3)),DAY($B$3)&lt;&gt;1,COUNTIF($A$7:$A$36,A36)&lt;&gt;1,COUNTIFS('提供記録'!$B$7:$B$106,A36,'提供記録'!$A$7:$A$106,"&gt;="&amp;$B$3,'提供記録'!$A$7:$A$106,"&lt;"&amp;EDATE($B$3,1))=0,COUNTIFS('提供記録'!$B$7:$B$106,A36,'提供記録'!$A$7:$A$106,"&gt;="&amp;$B$3,'提供記録'!$A$7:$A$106,"&lt;"&amp;EDATE($B$3,1),'提供記録'!$I$7:$I$106,"入力エラー*")&gt;0,COUNTIFS('提供記録'!$B$7:$B$106,A36,'提供記録'!$A$7:$A$106,"&gt;="&amp;$B$3,'提供記録'!$A$7:$A$106,"&lt;"&amp;EDATE($B$3,1),'提供記録'!$C$7:$C$106,"&lt;&gt;"&amp;B36)&gt;0),"入力エラー：月次集計",SUMIFS('提供記録'!$J$7:$J$106,'提供記録'!$B$7:$B$106,A36,'提供記録'!$A$7:$A$106,"&gt;="&amp;$B$3,'提供記録'!$A$7:$A$106,"&lt;"&amp;EDATE($B$3,1))))</f>
        <v/>
      </c>
      <c r="F36" t="str" s="12">
        <f>IF(COUNTA(A36:B36)=0,"",IF(OR(A36="",B36="",NOT(ISNUMBER($B$3)),DAY($B$3)&lt;&gt;1,COUNTIF($A$7:$A$36,A36)&lt;&gt;1,COUNTIFS('提供記録'!$B$7:$B$106,A36,'提供記録'!$A$7:$A$106,"&gt;="&amp;$B$3,'提供記録'!$A$7:$A$106,"&lt;"&amp;EDATE($B$3,1))=0,COUNTIFS('提供記録'!$B$7:$B$106,A36,'提供記録'!$A$7:$A$106,"&gt;="&amp;$B$3,'提供記録'!$A$7:$A$106,"&lt;"&amp;EDATE($B$3,1),'提供記録'!$I$7:$I$106,"入力エラー*")&gt;0,COUNTIFS('提供記録'!$B$7:$B$106,A36,'提供記録'!$A$7:$A$106,"&gt;="&amp;$B$3,'提供記録'!$A$7:$A$106,"&lt;"&amp;EDATE($B$3,1),'提供記録'!$C$7:$C$106,"&lt;&gt;"&amp;B36)&gt;0),"入力エラー：月次集計",SUMIFS('提供記録'!$K$7:$K$106,'提供記録'!$B$7:$B$106,A36,'提供記録'!$A$7:$A$106,"&gt;="&amp;$B$3,'提供記録'!$A$7:$A$106,"&lt;"&amp;EDATE($B$3,1))))</f>
        <v/>
      </c>
      <c r="G36" t="str" s="11">
        <f>IF(COUNTA(A36:B36)=0,"",IF(OR(A36="",B36="",NOT(ISNUMBER($B$3)),DAY($B$3)&lt;&gt;1,COUNTIF($A$7:$A$36,A36)&lt;&gt;1,COUNTIFS('提供記録'!$B$7:$B$106,A36,'提供記録'!$A$7:$A$106,"&gt;="&amp;$B$3,'提供記録'!$A$7:$A$106,"&lt;"&amp;EDATE($B$3,1))=0,COUNTIFS('提供記録'!$B$7:$B$106,A36,'提供記録'!$A$7:$A$106,"&gt;="&amp;$B$3,'提供記録'!$A$7:$A$106,"&lt;"&amp;EDATE($B$3,1),'提供記録'!$I$7:$I$106,"入力エラー*")&gt;0,COUNTIFS('提供記録'!$B$7:$B$106,A36,'提供記録'!$A$7:$A$106,"&gt;="&amp;$B$3,'提供記録'!$A$7:$A$106,"&lt;"&amp;EDATE($B$3,1),'提供記録'!$C$7:$C$106,"&lt;&gt;"&amp;B36)&gt;0),"入力エラー：月次集計",IF(OR(NOT(ISNUMBER(D36)),D36&lt;=0,NOT(ISNUMBER(E36))),"入力エラー：合計を確認",E36/D36)))</f>
        <v/>
      </c>
      <c r="H36" t="str" s="5">
        <f>IF(COUNTA(A36:B36)=0,"",IF(OR(A36="",B36="",NOT(ISNUMBER($B$3)),DAY($B$3)&lt;&gt;1,COUNTIF($A$7:$A$36,A36)&lt;&gt;1,COUNTIFS('提供記録'!$B$7:$B$106,A36,'提供記録'!$A$7:$A$106,"&gt;="&amp;$B$3,'提供記録'!$A$7:$A$106,"&lt;"&amp;EDATE($B$3,1))=0,COUNTIFS('提供記録'!$B$7:$B$106,A36,'提供記録'!$A$7:$A$106,"&gt;="&amp;$B$3,'提供記録'!$A$7:$A$106,"&lt;"&amp;EDATE($B$3,1),'提供記録'!$I$7:$I$106,"入力エラー*")&gt;0,COUNTIFS('提供記録'!$B$7:$B$106,A36,'提供記録'!$A$7:$A$106,"&gt;="&amp;$B$3,'提供記録'!$A$7:$A$106,"&lt;"&amp;EDATE($B$3,1),'提供記録'!$C$7:$C$106,"&lt;&gt;"&amp;B36)&gt;0),"入力エラー：月次集計",IF(NOT(ISNUMBER(G36)),"入力エラー：負担率",IF(G36&gt;=0.5,"50%以上","50%未満"))))</f>
        <v/>
      </c>
      <c r="I36" t="str" s="5">
        <f>IF(COUNTA(A36:B36)=0,"",IF(OR(A36="",B36="",NOT(ISNUMBER($B$3)),DAY($B$3)&lt;&gt;1,COUNTIF($A$7:$A$36,A36)&lt;&gt;1,COUNTIFS('提供記録'!$B$7:$B$106,A36,'提供記録'!$A$7:$A$106,"&gt;="&amp;$B$3,'提供記録'!$A$7:$A$106,"&lt;"&amp;EDATE($B$3,1))=0,COUNTIFS('提供記録'!$B$7:$B$106,A36,'提供記録'!$A$7:$A$106,"&gt;="&amp;$B$3,'提供記録'!$A$7:$A$106,"&lt;"&amp;EDATE($B$3,1),'提供記録'!$I$7:$I$106,"入力エラー*")&gt;0,COUNTIFS('提供記録'!$B$7:$B$106,A36,'提供記録'!$A$7:$A$106,"&gt;="&amp;$B$3,'提供記録'!$A$7:$A$106,"&lt;"&amp;EDATE($B$3,1),'提供記録'!$C$7:$C$106,"&lt;&gt;"&amp;B36)&gt;0),"入力エラー：月次集計",IF(NOT(ISNUMBER(F36)),"入力エラー：会社負担",IF(F36&lt;=7500,"7,500円以下","7,500円超"))))</f>
        <v/>
      </c>
      <c r="J36" t="str" s="5">
        <f>IF(COUNTA(A36:B36)=0,"",IF(OR(A36="",B36="",NOT(ISNUMBER($B$3)),DAY($B$3)&lt;&gt;1,COUNTIF($A$7:$A$36,A36)&lt;&gt;1,COUNTIFS('提供記録'!$B$7:$B$106,A36,'提供記録'!$A$7:$A$106,"&gt;="&amp;$B$3,'提供記録'!$A$7:$A$106,"&lt;"&amp;EDATE($B$3,1))=0,COUNTIFS('提供記録'!$B$7:$B$106,A36,'提供記録'!$A$7:$A$106,"&gt;="&amp;$B$3,'提供記録'!$A$7:$A$106,"&lt;"&amp;EDATE($B$3,1),'提供記録'!$I$7:$I$106,"入力エラー*")&gt;0,COUNTIFS('提供記録'!$B$7:$B$106,A36,'提供記録'!$A$7:$A$106,"&gt;="&amp;$B$3,'提供記録'!$A$7:$A$106,"&lt;"&amp;EDATE($B$3,1),'提供記録'!$C$7:$C$106,"&lt;&gt;"&amp;B36)&gt;0),"入力エラー：月次集計",IF(COUNTIFS('提供記録'!$B$7:$B$106,A36,'提供記録'!$A$7:$A$106,"&gt;="&amp;$B$3,'提供記録'!$A$7:$A$106,"&lt;"&amp;EDATE($B$3,1),'提供記録'!$D$7:$D$106,"現金補助")&gt;0,"現金補助あり：原則給与。深夜勤務例外は1食650円以下等を専門家確認","現物のみ")))</f>
        <v/>
      </c>
      <c r="K36" t="str" s="5">
        <f>IF(COUNTA(A36:B36)=0,"",IF(OR(A36="",B36="",NOT(ISNUMBER($B$3)),DAY($B$3)&lt;&gt;1,COUNTIF($A$7:$A$36,A36)&lt;&gt;1,COUNTIFS('提供記録'!$B$7:$B$106,A36,'提供記録'!$A$7:$A$106,"&gt;="&amp;$B$3,'提供記録'!$A$7:$A$106,"&lt;"&amp;EDATE($B$3,1))=0,COUNTIFS('提供記録'!$B$7:$B$106,A36,'提供記録'!$A$7:$A$106,"&gt;="&amp;$B$3,'提供記録'!$A$7:$A$106,"&lt;"&amp;EDATE($B$3,1),'提供記録'!$I$7:$I$106,"入力エラー*")&gt;0,COUNTIFS('提供記録'!$B$7:$B$106,A36,'提供記録'!$A$7:$A$106,"&gt;="&amp;$B$3,'提供記録'!$A$7:$A$106,"&lt;"&amp;EDATE($B$3,1),'提供記録'!$C$7:$C$106,"&lt;&gt;"&amp;B36)&gt;0),"入力エラー：月次集計",IF(LEFT(J36,4)="現金補助","確認補助：現金補助を税理士確認",IF(AND(G36&gt;=0.5,F36&lt;=7500),"確認補助：2条件を記録上満たす（結論ではない）","確認補助：食事価額−本人負担は給与扱い候補"))))</f>
        <v/>
      </c>
    </row>
  </sheetData>
  <autoFilter ref="A6:K36"/>
  <mergeCells count="3">
    <mergeCell ref="A1:K1"/>
    <mergeCell ref="A2:K2"/>
    <mergeCell ref="C3:K3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>
      <pane xSplit="0" ySplit="6" topLeftCell="A7" activePane="bottomRight" state="frozen"/>
    </sheetView>
  </sheetViews>
  <sheetFormatPr defaultRowHeight="18"/>
  <cols>
    <col min="1" max="1" width="14" customWidth="1"/>
    <col min="2" max="2" width="18" customWidth="1"/>
    <col min="3" max="3" width="19" customWidth="1"/>
    <col min="4" max="4" width="17" customWidth="1"/>
    <col min="5" max="5" width="14" customWidth="1"/>
    <col min="6" max="6" width="14" customWidth="1"/>
    <col min="7" max="7" width="27" customWidth="1"/>
    <col min="8" max="8" width="18" customWidth="1"/>
    <col min="9" max="9" width="50" customWidth="1"/>
  </cols>
  <sheetData>
    <row r="1" ht="28" customHeight="1">
      <c r="A1" t="inlineStr" s="1">
        <is>
          <t xml:space="preserve">給与明細と本人負担回収の照合</t>
        </is>
      </c>
    </row>
    <row r="2" ht="30" customHeight="1">
      <c r="A2" t="inlineStr" s="7">
        <is>
          <t xml:space="preserve">本人負担合計は従業員別月次から取得し、給与控除と給与外回収の合計を照合します。手当・利益表示は別入力で、同額表示だけでは税務・労基法上の適法性を証明しません。</t>
        </is>
      </c>
    </row>
    <row r="6">
      <c r="A6" t="inlineStr" s="2">
        <is>
          <t xml:space="preserve">従業員ID</t>
        </is>
      </c>
      <c r="B6" t="inlineStr" s="2">
        <is>
          <t xml:space="preserve">氏名</t>
        </is>
      </c>
      <c r="C6" t="inlineStr" s="2">
        <is>
          <t xml:space="preserve">月次本人負担（税抜）</t>
        </is>
      </c>
      <c r="D6" t="inlineStr" s="2">
        <is>
          <t xml:space="preserve">手当/利益表示</t>
        </is>
      </c>
      <c r="E6" t="inlineStr" s="2">
        <is>
          <t xml:space="preserve">給与控除</t>
        </is>
      </c>
      <c r="F6" t="inlineStr" s="2">
        <is>
          <t xml:space="preserve">給与外回収</t>
        </is>
      </c>
      <c r="G6" t="inlineStr" s="2">
        <is>
          <t xml:space="preserve">賃金控除の書面協定確認</t>
        </is>
      </c>
      <c r="H6" t="inlineStr" s="2">
        <is>
          <t xml:space="preserve">本人負担回収差額</t>
        </is>
      </c>
      <c r="I6" t="inlineStr" s="2">
        <is>
          <t xml:space="preserve">照合ステータス</t>
        </is>
      </c>
    </row>
    <row r="7">
      <c r="A7" t="inlineStr" s="4">
        <is>
          <t xml:space="preserve">E001</t>
        </is>
      </c>
      <c r="B7" t="inlineStr" s="4">
        <is>
          <t xml:space="preserve">架空従業員A</t>
        </is>
      </c>
      <c r="C7" s="12">
        <f>IF(COUNTA(A7:B7,D7:G7)=0,"",IF(OR(A7="",B7="",COUNTIF('従業員別月次'!$A$7:$A$36,A7)&lt;&gt;1,INDEX('従業員別月次'!$B$7:$B$36,MATCH(A7,'従業員別月次'!$A$7:$A$36,0))&lt;&gt;B7),"入力エラー：月次ID・氏名を確認",INDEX('従業員別月次'!$E$7:$E$36,MATCH(A7,'従業員別月次'!$A$7:$A$36,0))))</f>
        <v>5200</v>
      </c>
      <c r="D7" s="9">
        <v>4800</v>
      </c>
      <c r="E7" s="9">
        <v>5200</v>
      </c>
      <c r="F7" s="9">
        <v>0</v>
      </c>
      <c r="G7" t="inlineStr" s="4">
        <is>
          <t xml:space="preserve">はい</t>
        </is>
      </c>
      <c r="H7" s="12">
        <f>IF(COUNTA(A7:B7,D7:G7)=0,"",IF(OR(OR(A7="",B7="",COUNTIF('従業員別月次'!$A$7:$A$36,A7)&lt;&gt;1,INDEX('従業員別月次'!$B$7:$B$36,MATCH(A7,'従業員別月次'!$A$7:$A$36,0))&lt;&gt;B7),COUNT(D7:F7)&lt;&gt;3,D7&lt;0,E7&lt;0,F7&lt;0,AND(G7&lt;&gt;"はい",G7&lt;&gt;"いいえ",G7&lt;&gt;"未確認")),"入力エラー：従業員・金額・協定確認を入力",IF(NOT(ISNUMBER(C7)),"入力エラー：月次本人負担",C7-E7-F7)))</f>
        <v>0</v>
      </c>
      <c r="I7" t="str" s="5">
        <f>IF(COUNTA(A7:B7,D7:G7)=0,"",IF(OR(OR(A7="",B7="",COUNTIF('従業員別月次'!$A$7:$A$36,A7)&lt;&gt;1,INDEX('従業員別月次'!$B$7:$B$36,MATCH(A7,'従業員別月次'!$A$7:$A$36,0))&lt;&gt;B7),COUNT(D7:F7)&lt;&gt;3,D7&lt;0,E7&lt;0,F7&lt;0,AND(G7&lt;&gt;"はい",G7&lt;&gt;"いいえ",G7&lt;&gt;"未確認")),"入力エラー：給与照合",IF(AND(E7&gt;0,G7&lt;&gt;"はい"),"要確認：給与控除の書面協定確認なし。税務確認は別",IF(H7=0,"本人負担回収額一致。手当表示・税務・労基法は別","差額あり：月次本人負担と回収額を照合。税務・労基法は別"))))</f>
        <v>本人負担回収額一致。手当表示・税務・労基法は別</v>
      </c>
    </row>
    <row r="8">
      <c r="A8" t="inlineStr" s="4">
        <is>
          <t xml:space="preserve">E002</t>
        </is>
      </c>
      <c r="B8" t="inlineStr" s="4">
        <is>
          <t xml:space="preserve">架空従業員B</t>
        </is>
      </c>
      <c r="C8" s="12">
        <f>IF(COUNTA(A8:B8,D8:G8)=0,"",IF(OR(A8="",B8="",COUNTIF('従業員別月次'!$A$7:$A$36,A8)&lt;&gt;1,INDEX('従業員別月次'!$B$7:$B$36,MATCH(A8,'従業員別月次'!$A$7:$A$36,0))&lt;&gt;B8),"入力エラー：月次ID・氏名を確認",INDEX('従業員別月次'!$E$7:$E$36,MATCH(A8,'従業員別月次'!$A$7:$A$36,0))))</f>
        <v>3200</v>
      </c>
      <c r="D8" s="9">
        <v>4800</v>
      </c>
      <c r="E8" s="9">
        <v>3200</v>
      </c>
      <c r="F8" s="9">
        <v>0</v>
      </c>
      <c r="G8" t="inlineStr" s="4">
        <is>
          <t xml:space="preserve">未確認</t>
        </is>
      </c>
      <c r="H8" s="12">
        <f>IF(COUNTA(A8:B8,D8:G8)=0,"",IF(OR(OR(A8="",B8="",COUNTIF('従業員別月次'!$A$7:$A$36,A8)&lt;&gt;1,INDEX('従業員別月次'!$B$7:$B$36,MATCH(A8,'従業員別月次'!$A$7:$A$36,0))&lt;&gt;B8),COUNT(D8:F8)&lt;&gt;3,D8&lt;0,E8&lt;0,F8&lt;0,AND(G8&lt;&gt;"はい",G8&lt;&gt;"いいえ",G8&lt;&gt;"未確認")),"入力エラー：従業員・金額・協定確認を入力",IF(NOT(ISNUMBER(C8)),"入力エラー：月次本人負担",C8-E8-F8)))</f>
        <v>0</v>
      </c>
      <c r="I8" t="str" s="5">
        <f>IF(COUNTA(A8:B8,D8:G8)=0,"",IF(OR(OR(A8="",B8="",COUNTIF('従業員別月次'!$A$7:$A$36,A8)&lt;&gt;1,INDEX('従業員別月次'!$B$7:$B$36,MATCH(A8,'従業員別月次'!$A$7:$A$36,0))&lt;&gt;B8),COUNT(D8:F8)&lt;&gt;3,D8&lt;0,E8&lt;0,F8&lt;0,AND(G8&lt;&gt;"はい",G8&lt;&gt;"いいえ",G8&lt;&gt;"未確認")),"入力エラー：給与照合",IF(AND(E8&gt;0,G8&lt;&gt;"はい"),"要確認：給与控除の書面協定確認なし。税務確認は別",IF(H8=0,"本人負担回収額一致。手当表示・税務・労基法は別","差額あり：月次本人負担と回収額を照合。税務・労基法は別"))))</f>
        <v>要確認：給与控除の書面協定確認なし。税務確認は別</v>
      </c>
    </row>
    <row r="9">
      <c r="A9" t="inlineStr" s="4">
        <is>
          <t xml:space="preserve">E003</t>
        </is>
      </c>
      <c r="B9" t="inlineStr" s="4">
        <is>
          <t xml:space="preserve">架空従業員C</t>
        </is>
      </c>
      <c r="C9" s="12">
        <f>IF(COUNTA(A9:B9,D9:G9)=0,"",IF(OR(A9="",B9="",COUNTIF('従業員別月次'!$A$7:$A$36,A9)&lt;&gt;1,INDEX('従業員別月次'!$B$7:$B$36,MATCH(A9,'従業員別月次'!$A$7:$A$36,0))&lt;&gt;B9),"入力エラー：月次ID・氏名を確認",INDEX('従業員別月次'!$E$7:$E$36,MATCH(A9,'従業員別月次'!$A$7:$A$36,0))))</f>
        <v>0</v>
      </c>
      <c r="D9" s="9">
        <v>3000</v>
      </c>
      <c r="E9" s="9">
        <v>0</v>
      </c>
      <c r="F9" s="9">
        <v>0</v>
      </c>
      <c r="G9" t="inlineStr" s="4">
        <is>
          <t xml:space="preserve">いいえ</t>
        </is>
      </c>
      <c r="H9" s="12">
        <f>IF(COUNTA(A9:B9,D9:G9)=0,"",IF(OR(OR(A9="",B9="",COUNTIF('従業員別月次'!$A$7:$A$36,A9)&lt;&gt;1,INDEX('従業員別月次'!$B$7:$B$36,MATCH(A9,'従業員別月次'!$A$7:$A$36,0))&lt;&gt;B9),COUNT(D9:F9)&lt;&gt;3,D9&lt;0,E9&lt;0,F9&lt;0,AND(G9&lt;&gt;"はい",G9&lt;&gt;"いいえ",G9&lt;&gt;"未確認")),"入力エラー：従業員・金額・協定確認を入力",IF(NOT(ISNUMBER(C9)),"入力エラー：月次本人負担",C9-E9-F9)))</f>
        <v>0</v>
      </c>
      <c r="I9" t="str" s="5">
        <f>IF(COUNTA(A9:B9,D9:G9)=0,"",IF(OR(OR(A9="",B9="",COUNTIF('従業員別月次'!$A$7:$A$36,A9)&lt;&gt;1,INDEX('従業員別月次'!$B$7:$B$36,MATCH(A9,'従業員別月次'!$A$7:$A$36,0))&lt;&gt;B9),COUNT(D9:F9)&lt;&gt;3,D9&lt;0,E9&lt;0,F9&lt;0,AND(G9&lt;&gt;"はい",G9&lt;&gt;"いいえ",G9&lt;&gt;"未確認")),"入力エラー：給与照合",IF(AND(E9&gt;0,G9&lt;&gt;"はい"),"要確認：給与控除の書面協定確認なし。税務確認は別",IF(H9=0,"本人負担回収額一致。手当表示・税務・労基法は別","差額あり：月次本人負担と回収額を照合。税務・労基法は別"))))</f>
        <v>本人負担回収額一致。手当表示・税務・労基法は別</v>
      </c>
    </row>
    <row r="10">
      <c r="A10" s="4"/>
      <c r="B10" s="4"/>
      <c r="C10" t="str" s="12">
        <f>IF(COUNTA(A10:B10,D10:G10)=0,"",IF(OR(A10="",B10="",COUNTIF('従業員別月次'!$A$7:$A$36,A10)&lt;&gt;1,INDEX('従業員別月次'!$B$7:$B$36,MATCH(A10,'従業員別月次'!$A$7:$A$36,0))&lt;&gt;B10),"入力エラー：月次ID・氏名を確認",INDEX('従業員別月次'!$E$7:$E$36,MATCH(A10,'従業員別月次'!$A$7:$A$36,0))))</f>
        <v/>
      </c>
      <c r="D10" s="9"/>
      <c r="E10" s="9"/>
      <c r="F10" s="9"/>
      <c r="G10" s="4"/>
      <c r="H10" t="str" s="12">
        <f>IF(COUNTA(A10:B10,D10:G10)=0,"",IF(OR(OR(A10="",B10="",COUNTIF('従業員別月次'!$A$7:$A$36,A10)&lt;&gt;1,INDEX('従業員別月次'!$B$7:$B$36,MATCH(A10,'従業員別月次'!$A$7:$A$36,0))&lt;&gt;B10),COUNT(D10:F10)&lt;&gt;3,D10&lt;0,E10&lt;0,F10&lt;0,AND(G10&lt;&gt;"はい",G10&lt;&gt;"いいえ",G10&lt;&gt;"未確認")),"入力エラー：従業員・金額・協定確認を入力",IF(NOT(ISNUMBER(C10)),"入力エラー：月次本人負担",C10-E10-F10)))</f>
        <v/>
      </c>
      <c r="I10" t="str" s="5">
        <f>IF(COUNTA(A10:B10,D10:G10)=0,"",IF(OR(OR(A10="",B10="",COUNTIF('従業員別月次'!$A$7:$A$36,A10)&lt;&gt;1,INDEX('従業員別月次'!$B$7:$B$36,MATCH(A10,'従業員別月次'!$A$7:$A$36,0))&lt;&gt;B10),COUNT(D10:F10)&lt;&gt;3,D10&lt;0,E10&lt;0,F10&lt;0,AND(G10&lt;&gt;"はい",G10&lt;&gt;"いいえ",G10&lt;&gt;"未確認")),"入力エラー：給与照合",IF(AND(E10&gt;0,G10&lt;&gt;"はい"),"要確認：給与控除の書面協定確認なし。税務確認は別",IF(H10=0,"本人負担回収額一致。手当表示・税務・労基法は別","差額あり：月次本人負担と回収額を照合。税務・労基法は別"))))</f>
        <v/>
      </c>
    </row>
    <row r="11">
      <c r="A11" s="4"/>
      <c r="B11" s="4"/>
      <c r="C11" t="str" s="12">
        <f>IF(COUNTA(A11:B11,D11:G11)=0,"",IF(OR(A11="",B11="",COUNTIF('従業員別月次'!$A$7:$A$36,A11)&lt;&gt;1,INDEX('従業員別月次'!$B$7:$B$36,MATCH(A11,'従業員別月次'!$A$7:$A$36,0))&lt;&gt;B11),"入力エラー：月次ID・氏名を確認",INDEX('従業員別月次'!$E$7:$E$36,MATCH(A11,'従業員別月次'!$A$7:$A$36,0))))</f>
        <v/>
      </c>
      <c r="D11" s="9"/>
      <c r="E11" s="9"/>
      <c r="F11" s="9"/>
      <c r="G11" s="4"/>
      <c r="H11" t="str" s="12">
        <f>IF(COUNTA(A11:B11,D11:G11)=0,"",IF(OR(OR(A11="",B11="",COUNTIF('従業員別月次'!$A$7:$A$36,A11)&lt;&gt;1,INDEX('従業員別月次'!$B$7:$B$36,MATCH(A11,'従業員別月次'!$A$7:$A$36,0))&lt;&gt;B11),COUNT(D11:F11)&lt;&gt;3,D11&lt;0,E11&lt;0,F11&lt;0,AND(G11&lt;&gt;"はい",G11&lt;&gt;"いいえ",G11&lt;&gt;"未確認")),"入力エラー：従業員・金額・協定確認を入力",IF(NOT(ISNUMBER(C11)),"入力エラー：月次本人負担",C11-E11-F11)))</f>
        <v/>
      </c>
      <c r="I11" t="str" s="5">
        <f>IF(COUNTA(A11:B11,D11:G11)=0,"",IF(OR(OR(A11="",B11="",COUNTIF('従業員別月次'!$A$7:$A$36,A11)&lt;&gt;1,INDEX('従業員別月次'!$B$7:$B$36,MATCH(A11,'従業員別月次'!$A$7:$A$36,0))&lt;&gt;B11),COUNT(D11:F11)&lt;&gt;3,D11&lt;0,E11&lt;0,F11&lt;0,AND(G11&lt;&gt;"はい",G11&lt;&gt;"いいえ",G11&lt;&gt;"未確認")),"入力エラー：給与照合",IF(AND(E11&gt;0,G11&lt;&gt;"はい"),"要確認：給与控除の書面協定確認なし。税務確認は別",IF(H11=0,"本人負担回収額一致。手当表示・税務・労基法は別","差額あり：月次本人負担と回収額を照合。税務・労基法は別"))))</f>
        <v/>
      </c>
    </row>
    <row r="12">
      <c r="A12" s="4"/>
      <c r="B12" s="4"/>
      <c r="C12" t="str" s="12">
        <f>IF(COUNTA(A12:B12,D12:G12)=0,"",IF(OR(A12="",B12="",COUNTIF('従業員別月次'!$A$7:$A$36,A12)&lt;&gt;1,INDEX('従業員別月次'!$B$7:$B$36,MATCH(A12,'従業員別月次'!$A$7:$A$36,0))&lt;&gt;B12),"入力エラー：月次ID・氏名を確認",INDEX('従業員別月次'!$E$7:$E$36,MATCH(A12,'従業員別月次'!$A$7:$A$36,0))))</f>
        <v/>
      </c>
      <c r="D12" s="9"/>
      <c r="E12" s="9"/>
      <c r="F12" s="9"/>
      <c r="G12" s="4"/>
      <c r="H12" t="str" s="12">
        <f>IF(COUNTA(A12:B12,D12:G12)=0,"",IF(OR(OR(A12="",B12="",COUNTIF('従業員別月次'!$A$7:$A$36,A12)&lt;&gt;1,INDEX('従業員別月次'!$B$7:$B$36,MATCH(A12,'従業員別月次'!$A$7:$A$36,0))&lt;&gt;B12),COUNT(D12:F12)&lt;&gt;3,D12&lt;0,E12&lt;0,F12&lt;0,AND(G12&lt;&gt;"はい",G12&lt;&gt;"いいえ",G12&lt;&gt;"未確認")),"入力エラー：従業員・金額・協定確認を入力",IF(NOT(ISNUMBER(C12)),"入力エラー：月次本人負担",C12-E12-F12)))</f>
        <v/>
      </c>
      <c r="I12" t="str" s="5">
        <f>IF(COUNTA(A12:B12,D12:G12)=0,"",IF(OR(OR(A12="",B12="",COUNTIF('従業員別月次'!$A$7:$A$36,A12)&lt;&gt;1,INDEX('従業員別月次'!$B$7:$B$36,MATCH(A12,'従業員別月次'!$A$7:$A$36,0))&lt;&gt;B12),COUNT(D12:F12)&lt;&gt;3,D12&lt;0,E12&lt;0,F12&lt;0,AND(G12&lt;&gt;"はい",G12&lt;&gt;"いいえ",G12&lt;&gt;"未確認")),"入力エラー：給与照合",IF(AND(E12&gt;0,G12&lt;&gt;"はい"),"要確認：給与控除の書面協定確認なし。税務確認は別",IF(H12=0,"本人負担回収額一致。手当表示・税務・労基法は別","差額あり：月次本人負担と回収額を照合。税務・労基法は別"))))</f>
        <v/>
      </c>
    </row>
    <row r="13">
      <c r="A13" s="4"/>
      <c r="B13" s="4"/>
      <c r="C13" t="str" s="12">
        <f>IF(COUNTA(A13:B13,D13:G13)=0,"",IF(OR(A13="",B13="",COUNTIF('従業員別月次'!$A$7:$A$36,A13)&lt;&gt;1,INDEX('従業員別月次'!$B$7:$B$36,MATCH(A13,'従業員別月次'!$A$7:$A$36,0))&lt;&gt;B13),"入力エラー：月次ID・氏名を確認",INDEX('従業員別月次'!$E$7:$E$36,MATCH(A13,'従業員別月次'!$A$7:$A$36,0))))</f>
        <v/>
      </c>
      <c r="D13" s="9"/>
      <c r="E13" s="9"/>
      <c r="F13" s="9"/>
      <c r="G13" s="4"/>
      <c r="H13" t="str" s="12">
        <f>IF(COUNTA(A13:B13,D13:G13)=0,"",IF(OR(OR(A13="",B13="",COUNTIF('従業員別月次'!$A$7:$A$36,A13)&lt;&gt;1,INDEX('従業員別月次'!$B$7:$B$36,MATCH(A13,'従業員別月次'!$A$7:$A$36,0))&lt;&gt;B13),COUNT(D13:F13)&lt;&gt;3,D13&lt;0,E13&lt;0,F13&lt;0,AND(G13&lt;&gt;"はい",G13&lt;&gt;"いいえ",G13&lt;&gt;"未確認")),"入力エラー：従業員・金額・協定確認を入力",IF(NOT(ISNUMBER(C13)),"入力エラー：月次本人負担",C13-E13-F13)))</f>
        <v/>
      </c>
      <c r="I13" t="str" s="5">
        <f>IF(COUNTA(A13:B13,D13:G13)=0,"",IF(OR(OR(A13="",B13="",COUNTIF('従業員別月次'!$A$7:$A$36,A13)&lt;&gt;1,INDEX('従業員別月次'!$B$7:$B$36,MATCH(A13,'従業員別月次'!$A$7:$A$36,0))&lt;&gt;B13),COUNT(D13:F13)&lt;&gt;3,D13&lt;0,E13&lt;0,F13&lt;0,AND(G13&lt;&gt;"はい",G13&lt;&gt;"いいえ",G13&lt;&gt;"未確認")),"入力エラー：給与照合",IF(AND(E13&gt;0,G13&lt;&gt;"はい"),"要確認：給与控除の書面協定確認なし。税務確認は別",IF(H13=0,"本人負担回収額一致。手当表示・税務・労基法は別","差額あり：月次本人負担と回収額を照合。税務・労基法は別"))))</f>
        <v/>
      </c>
    </row>
    <row r="14">
      <c r="A14" s="4"/>
      <c r="B14" s="4"/>
      <c r="C14" t="str" s="12">
        <f>IF(COUNTA(A14:B14,D14:G14)=0,"",IF(OR(A14="",B14="",COUNTIF('従業員別月次'!$A$7:$A$36,A14)&lt;&gt;1,INDEX('従業員別月次'!$B$7:$B$36,MATCH(A14,'従業員別月次'!$A$7:$A$36,0))&lt;&gt;B14),"入力エラー：月次ID・氏名を確認",INDEX('従業員別月次'!$E$7:$E$36,MATCH(A14,'従業員別月次'!$A$7:$A$36,0))))</f>
        <v/>
      </c>
      <c r="D14" s="9"/>
      <c r="E14" s="9"/>
      <c r="F14" s="9"/>
      <c r="G14" s="4"/>
      <c r="H14" t="str" s="12">
        <f>IF(COUNTA(A14:B14,D14:G14)=0,"",IF(OR(OR(A14="",B14="",COUNTIF('従業員別月次'!$A$7:$A$36,A14)&lt;&gt;1,INDEX('従業員別月次'!$B$7:$B$36,MATCH(A14,'従業員別月次'!$A$7:$A$36,0))&lt;&gt;B14),COUNT(D14:F14)&lt;&gt;3,D14&lt;0,E14&lt;0,F14&lt;0,AND(G14&lt;&gt;"はい",G14&lt;&gt;"いいえ",G14&lt;&gt;"未確認")),"入力エラー：従業員・金額・協定確認を入力",IF(NOT(ISNUMBER(C14)),"入力エラー：月次本人負担",C14-E14-F14)))</f>
        <v/>
      </c>
      <c r="I14" t="str" s="5">
        <f>IF(COUNTA(A14:B14,D14:G14)=0,"",IF(OR(OR(A14="",B14="",COUNTIF('従業員別月次'!$A$7:$A$36,A14)&lt;&gt;1,INDEX('従業員別月次'!$B$7:$B$36,MATCH(A14,'従業員別月次'!$A$7:$A$36,0))&lt;&gt;B14),COUNT(D14:F14)&lt;&gt;3,D14&lt;0,E14&lt;0,F14&lt;0,AND(G14&lt;&gt;"はい",G14&lt;&gt;"いいえ",G14&lt;&gt;"未確認")),"入力エラー：給与照合",IF(AND(E14&gt;0,G14&lt;&gt;"はい"),"要確認：給与控除の書面協定確認なし。税務確認は別",IF(H14=0,"本人負担回収額一致。手当表示・税務・労基法は別","差額あり：月次本人負担と回収額を照合。税務・労基法は別"))))</f>
        <v/>
      </c>
    </row>
    <row r="15">
      <c r="A15" s="4"/>
      <c r="B15" s="4"/>
      <c r="C15" t="str" s="12">
        <f>IF(COUNTA(A15:B15,D15:G15)=0,"",IF(OR(A15="",B15="",COUNTIF('従業員別月次'!$A$7:$A$36,A15)&lt;&gt;1,INDEX('従業員別月次'!$B$7:$B$36,MATCH(A15,'従業員別月次'!$A$7:$A$36,0))&lt;&gt;B15),"入力エラー：月次ID・氏名を確認",INDEX('従業員別月次'!$E$7:$E$36,MATCH(A15,'従業員別月次'!$A$7:$A$36,0))))</f>
        <v/>
      </c>
      <c r="D15" s="9"/>
      <c r="E15" s="9"/>
      <c r="F15" s="9"/>
      <c r="G15" s="4"/>
      <c r="H15" t="str" s="12">
        <f>IF(COUNTA(A15:B15,D15:G15)=0,"",IF(OR(OR(A15="",B15="",COUNTIF('従業員別月次'!$A$7:$A$36,A15)&lt;&gt;1,INDEX('従業員別月次'!$B$7:$B$36,MATCH(A15,'従業員別月次'!$A$7:$A$36,0))&lt;&gt;B15),COUNT(D15:F15)&lt;&gt;3,D15&lt;0,E15&lt;0,F15&lt;0,AND(G15&lt;&gt;"はい",G15&lt;&gt;"いいえ",G15&lt;&gt;"未確認")),"入力エラー：従業員・金額・協定確認を入力",IF(NOT(ISNUMBER(C15)),"入力エラー：月次本人負担",C15-E15-F15)))</f>
        <v/>
      </c>
      <c r="I15" t="str" s="5">
        <f>IF(COUNTA(A15:B15,D15:G15)=0,"",IF(OR(OR(A15="",B15="",COUNTIF('従業員別月次'!$A$7:$A$36,A15)&lt;&gt;1,INDEX('従業員別月次'!$B$7:$B$36,MATCH(A15,'従業員別月次'!$A$7:$A$36,0))&lt;&gt;B15),COUNT(D15:F15)&lt;&gt;3,D15&lt;0,E15&lt;0,F15&lt;0,AND(G15&lt;&gt;"はい",G15&lt;&gt;"いいえ",G15&lt;&gt;"未確認")),"入力エラー：給与照合",IF(AND(E15&gt;0,G15&lt;&gt;"はい"),"要確認：給与控除の書面協定確認なし。税務確認は別",IF(H15=0,"本人負担回収額一致。手当表示・税務・労基法は別","差額あり：月次本人負担と回収額を照合。税務・労基法は別"))))</f>
        <v/>
      </c>
    </row>
    <row r="16">
      <c r="A16" s="4"/>
      <c r="B16" s="4"/>
      <c r="C16" t="str" s="12">
        <f>IF(COUNTA(A16:B16,D16:G16)=0,"",IF(OR(A16="",B16="",COUNTIF('従業員別月次'!$A$7:$A$36,A16)&lt;&gt;1,INDEX('従業員別月次'!$B$7:$B$36,MATCH(A16,'従業員別月次'!$A$7:$A$36,0))&lt;&gt;B16),"入力エラー：月次ID・氏名を確認",INDEX('従業員別月次'!$E$7:$E$36,MATCH(A16,'従業員別月次'!$A$7:$A$36,0))))</f>
        <v/>
      </c>
      <c r="D16" s="9"/>
      <c r="E16" s="9"/>
      <c r="F16" s="9"/>
      <c r="G16" s="4"/>
      <c r="H16" t="str" s="12">
        <f>IF(COUNTA(A16:B16,D16:G16)=0,"",IF(OR(OR(A16="",B16="",COUNTIF('従業員別月次'!$A$7:$A$36,A16)&lt;&gt;1,INDEX('従業員別月次'!$B$7:$B$36,MATCH(A16,'従業員別月次'!$A$7:$A$36,0))&lt;&gt;B16),COUNT(D16:F16)&lt;&gt;3,D16&lt;0,E16&lt;0,F16&lt;0,AND(G16&lt;&gt;"はい",G16&lt;&gt;"いいえ",G16&lt;&gt;"未確認")),"入力エラー：従業員・金額・協定確認を入力",IF(NOT(ISNUMBER(C16)),"入力エラー：月次本人負担",C16-E16-F16)))</f>
        <v/>
      </c>
      <c r="I16" t="str" s="5">
        <f>IF(COUNTA(A16:B16,D16:G16)=0,"",IF(OR(OR(A16="",B16="",COUNTIF('従業員別月次'!$A$7:$A$36,A16)&lt;&gt;1,INDEX('従業員別月次'!$B$7:$B$36,MATCH(A16,'従業員別月次'!$A$7:$A$36,0))&lt;&gt;B16),COUNT(D16:F16)&lt;&gt;3,D16&lt;0,E16&lt;0,F16&lt;0,AND(G16&lt;&gt;"はい",G16&lt;&gt;"いいえ",G16&lt;&gt;"未確認")),"入力エラー：給与照合",IF(AND(E16&gt;0,G16&lt;&gt;"はい"),"要確認：給与控除の書面協定確認なし。税務確認は別",IF(H16=0,"本人負担回収額一致。手当表示・税務・労基法は別","差額あり：月次本人負担と回収額を照合。税務・労基法は別"))))</f>
        <v/>
      </c>
    </row>
    <row r="17">
      <c r="A17" s="4"/>
      <c r="B17" s="4"/>
      <c r="C17" t="str" s="12">
        <f>IF(COUNTA(A17:B17,D17:G17)=0,"",IF(OR(A17="",B17="",COUNTIF('従業員別月次'!$A$7:$A$36,A17)&lt;&gt;1,INDEX('従業員別月次'!$B$7:$B$36,MATCH(A17,'従業員別月次'!$A$7:$A$36,0))&lt;&gt;B17),"入力エラー：月次ID・氏名を確認",INDEX('従業員別月次'!$E$7:$E$36,MATCH(A17,'従業員別月次'!$A$7:$A$36,0))))</f>
        <v/>
      </c>
      <c r="D17" s="9"/>
      <c r="E17" s="9"/>
      <c r="F17" s="9"/>
      <c r="G17" s="4"/>
      <c r="H17" t="str" s="12">
        <f>IF(COUNTA(A17:B17,D17:G17)=0,"",IF(OR(OR(A17="",B17="",COUNTIF('従業員別月次'!$A$7:$A$36,A17)&lt;&gt;1,INDEX('従業員別月次'!$B$7:$B$36,MATCH(A17,'従業員別月次'!$A$7:$A$36,0))&lt;&gt;B17),COUNT(D17:F17)&lt;&gt;3,D17&lt;0,E17&lt;0,F17&lt;0,AND(G17&lt;&gt;"はい",G17&lt;&gt;"いいえ",G17&lt;&gt;"未確認")),"入力エラー：従業員・金額・協定確認を入力",IF(NOT(ISNUMBER(C17)),"入力エラー：月次本人負担",C17-E17-F17)))</f>
        <v/>
      </c>
      <c r="I17" t="str" s="5">
        <f>IF(COUNTA(A17:B17,D17:G17)=0,"",IF(OR(OR(A17="",B17="",COUNTIF('従業員別月次'!$A$7:$A$36,A17)&lt;&gt;1,INDEX('従業員別月次'!$B$7:$B$36,MATCH(A17,'従業員別月次'!$A$7:$A$36,0))&lt;&gt;B17),COUNT(D17:F17)&lt;&gt;3,D17&lt;0,E17&lt;0,F17&lt;0,AND(G17&lt;&gt;"はい",G17&lt;&gt;"いいえ",G17&lt;&gt;"未確認")),"入力エラー：給与照合",IF(AND(E17&gt;0,G17&lt;&gt;"はい"),"要確認：給与控除の書面協定確認なし。税務確認は別",IF(H17=0,"本人負担回収額一致。手当表示・税務・労基法は別","差額あり：月次本人負担と回収額を照合。税務・労基法は別"))))</f>
        <v/>
      </c>
    </row>
    <row r="18">
      <c r="A18" s="4"/>
      <c r="B18" s="4"/>
      <c r="C18" t="str" s="12">
        <f>IF(COUNTA(A18:B18,D18:G18)=0,"",IF(OR(A18="",B18="",COUNTIF('従業員別月次'!$A$7:$A$36,A18)&lt;&gt;1,INDEX('従業員別月次'!$B$7:$B$36,MATCH(A18,'従業員別月次'!$A$7:$A$36,0))&lt;&gt;B18),"入力エラー：月次ID・氏名を確認",INDEX('従業員別月次'!$E$7:$E$36,MATCH(A18,'従業員別月次'!$A$7:$A$36,0))))</f>
        <v/>
      </c>
      <c r="D18" s="9"/>
      <c r="E18" s="9"/>
      <c r="F18" s="9"/>
      <c r="G18" s="4"/>
      <c r="H18" t="str" s="12">
        <f>IF(COUNTA(A18:B18,D18:G18)=0,"",IF(OR(OR(A18="",B18="",COUNTIF('従業員別月次'!$A$7:$A$36,A18)&lt;&gt;1,INDEX('従業員別月次'!$B$7:$B$36,MATCH(A18,'従業員別月次'!$A$7:$A$36,0))&lt;&gt;B18),COUNT(D18:F18)&lt;&gt;3,D18&lt;0,E18&lt;0,F18&lt;0,AND(G18&lt;&gt;"はい",G18&lt;&gt;"いいえ",G18&lt;&gt;"未確認")),"入力エラー：従業員・金額・協定確認を入力",IF(NOT(ISNUMBER(C18)),"入力エラー：月次本人負担",C18-E18-F18)))</f>
        <v/>
      </c>
      <c r="I18" t="str" s="5">
        <f>IF(COUNTA(A18:B18,D18:G18)=0,"",IF(OR(OR(A18="",B18="",COUNTIF('従業員別月次'!$A$7:$A$36,A18)&lt;&gt;1,INDEX('従業員別月次'!$B$7:$B$36,MATCH(A18,'従業員別月次'!$A$7:$A$36,0))&lt;&gt;B18),COUNT(D18:F18)&lt;&gt;3,D18&lt;0,E18&lt;0,F18&lt;0,AND(G18&lt;&gt;"はい",G18&lt;&gt;"いいえ",G18&lt;&gt;"未確認")),"入力エラー：給与照合",IF(AND(E18&gt;0,G18&lt;&gt;"はい"),"要確認：給与控除の書面協定確認なし。税務確認は別",IF(H18=0,"本人負担回収額一致。手当表示・税務・労基法は別","差額あり：月次本人負担と回収額を照合。税務・労基法は別"))))</f>
        <v/>
      </c>
    </row>
    <row r="19">
      <c r="A19" s="4"/>
      <c r="B19" s="4"/>
      <c r="C19" t="str" s="12">
        <f>IF(COUNTA(A19:B19,D19:G19)=0,"",IF(OR(A19="",B19="",COUNTIF('従業員別月次'!$A$7:$A$36,A19)&lt;&gt;1,INDEX('従業員別月次'!$B$7:$B$36,MATCH(A19,'従業員別月次'!$A$7:$A$36,0))&lt;&gt;B19),"入力エラー：月次ID・氏名を確認",INDEX('従業員別月次'!$E$7:$E$36,MATCH(A19,'従業員別月次'!$A$7:$A$36,0))))</f>
        <v/>
      </c>
      <c r="D19" s="9"/>
      <c r="E19" s="9"/>
      <c r="F19" s="9"/>
      <c r="G19" s="4"/>
      <c r="H19" t="str" s="12">
        <f>IF(COUNTA(A19:B19,D19:G19)=0,"",IF(OR(OR(A19="",B19="",COUNTIF('従業員別月次'!$A$7:$A$36,A19)&lt;&gt;1,INDEX('従業員別月次'!$B$7:$B$36,MATCH(A19,'従業員別月次'!$A$7:$A$36,0))&lt;&gt;B19),COUNT(D19:F19)&lt;&gt;3,D19&lt;0,E19&lt;0,F19&lt;0,AND(G19&lt;&gt;"はい",G19&lt;&gt;"いいえ",G19&lt;&gt;"未確認")),"入力エラー：従業員・金額・協定確認を入力",IF(NOT(ISNUMBER(C19)),"入力エラー：月次本人負担",C19-E19-F19)))</f>
        <v/>
      </c>
      <c r="I19" t="str" s="5">
        <f>IF(COUNTA(A19:B19,D19:G19)=0,"",IF(OR(OR(A19="",B19="",COUNTIF('従業員別月次'!$A$7:$A$36,A19)&lt;&gt;1,INDEX('従業員別月次'!$B$7:$B$36,MATCH(A19,'従業員別月次'!$A$7:$A$36,0))&lt;&gt;B19),COUNT(D19:F19)&lt;&gt;3,D19&lt;0,E19&lt;0,F19&lt;0,AND(G19&lt;&gt;"はい",G19&lt;&gt;"いいえ",G19&lt;&gt;"未確認")),"入力エラー：給与照合",IF(AND(E19&gt;0,G19&lt;&gt;"はい"),"要確認：給与控除の書面協定確認なし。税務確認は別",IF(H19=0,"本人負担回収額一致。手当表示・税務・労基法は別","差額あり：月次本人負担と回収額を照合。税務・労基法は別"))))</f>
        <v/>
      </c>
    </row>
    <row r="20">
      <c r="A20" s="4"/>
      <c r="B20" s="4"/>
      <c r="C20" t="str" s="12">
        <f>IF(COUNTA(A20:B20,D20:G20)=0,"",IF(OR(A20="",B20="",COUNTIF('従業員別月次'!$A$7:$A$36,A20)&lt;&gt;1,INDEX('従業員別月次'!$B$7:$B$36,MATCH(A20,'従業員別月次'!$A$7:$A$36,0))&lt;&gt;B20),"入力エラー：月次ID・氏名を確認",INDEX('従業員別月次'!$E$7:$E$36,MATCH(A20,'従業員別月次'!$A$7:$A$36,0))))</f>
        <v/>
      </c>
      <c r="D20" s="9"/>
      <c r="E20" s="9"/>
      <c r="F20" s="9"/>
      <c r="G20" s="4"/>
      <c r="H20" t="str" s="12">
        <f>IF(COUNTA(A20:B20,D20:G20)=0,"",IF(OR(OR(A20="",B20="",COUNTIF('従業員別月次'!$A$7:$A$36,A20)&lt;&gt;1,INDEX('従業員別月次'!$B$7:$B$36,MATCH(A20,'従業員別月次'!$A$7:$A$36,0))&lt;&gt;B20),COUNT(D20:F20)&lt;&gt;3,D20&lt;0,E20&lt;0,F20&lt;0,AND(G20&lt;&gt;"はい",G20&lt;&gt;"いいえ",G20&lt;&gt;"未確認")),"入力エラー：従業員・金額・協定確認を入力",IF(NOT(ISNUMBER(C20)),"入力エラー：月次本人負担",C20-E20-F20)))</f>
        <v/>
      </c>
      <c r="I20" t="str" s="5">
        <f>IF(COUNTA(A20:B20,D20:G20)=0,"",IF(OR(OR(A20="",B20="",COUNTIF('従業員別月次'!$A$7:$A$36,A20)&lt;&gt;1,INDEX('従業員別月次'!$B$7:$B$36,MATCH(A20,'従業員別月次'!$A$7:$A$36,0))&lt;&gt;B20),COUNT(D20:F20)&lt;&gt;3,D20&lt;0,E20&lt;0,F20&lt;0,AND(G20&lt;&gt;"はい",G20&lt;&gt;"いいえ",G20&lt;&gt;"未確認")),"入力エラー：給与照合",IF(AND(E20&gt;0,G20&lt;&gt;"はい"),"要確認：給与控除の書面協定確認なし。税務確認は別",IF(H20=0,"本人負担回収額一致。手当表示・税務・労基法は別","差額あり：月次本人負担と回収額を照合。税務・労基法は別"))))</f>
        <v/>
      </c>
    </row>
    <row r="21">
      <c r="A21" s="4"/>
      <c r="B21" s="4"/>
      <c r="C21" t="str" s="12">
        <f>IF(COUNTA(A21:B21,D21:G21)=0,"",IF(OR(A21="",B21="",COUNTIF('従業員別月次'!$A$7:$A$36,A21)&lt;&gt;1,INDEX('従業員別月次'!$B$7:$B$36,MATCH(A21,'従業員別月次'!$A$7:$A$36,0))&lt;&gt;B21),"入力エラー：月次ID・氏名を確認",INDEX('従業員別月次'!$E$7:$E$36,MATCH(A21,'従業員別月次'!$A$7:$A$36,0))))</f>
        <v/>
      </c>
      <c r="D21" s="9"/>
      <c r="E21" s="9"/>
      <c r="F21" s="9"/>
      <c r="G21" s="4"/>
      <c r="H21" t="str" s="12">
        <f>IF(COUNTA(A21:B21,D21:G21)=0,"",IF(OR(OR(A21="",B21="",COUNTIF('従業員別月次'!$A$7:$A$36,A21)&lt;&gt;1,INDEX('従業員別月次'!$B$7:$B$36,MATCH(A21,'従業員別月次'!$A$7:$A$36,0))&lt;&gt;B21),COUNT(D21:F21)&lt;&gt;3,D21&lt;0,E21&lt;0,F21&lt;0,AND(G21&lt;&gt;"はい",G21&lt;&gt;"いいえ",G21&lt;&gt;"未確認")),"入力エラー：従業員・金額・協定確認を入力",IF(NOT(ISNUMBER(C21)),"入力エラー：月次本人負担",C21-E21-F21)))</f>
        <v/>
      </c>
      <c r="I21" t="str" s="5">
        <f>IF(COUNTA(A21:B21,D21:G21)=0,"",IF(OR(OR(A21="",B21="",COUNTIF('従業員別月次'!$A$7:$A$36,A21)&lt;&gt;1,INDEX('従業員別月次'!$B$7:$B$36,MATCH(A21,'従業員別月次'!$A$7:$A$36,0))&lt;&gt;B21),COUNT(D21:F21)&lt;&gt;3,D21&lt;0,E21&lt;0,F21&lt;0,AND(G21&lt;&gt;"はい",G21&lt;&gt;"いいえ",G21&lt;&gt;"未確認")),"入力エラー：給与照合",IF(AND(E21&gt;0,G21&lt;&gt;"はい"),"要確認：給与控除の書面協定確認なし。税務確認は別",IF(H21=0,"本人負担回収額一致。手当表示・税務・労基法は別","差額あり：月次本人負担と回収額を照合。税務・労基法は別"))))</f>
        <v/>
      </c>
    </row>
    <row r="22">
      <c r="A22" s="4"/>
      <c r="B22" s="4"/>
      <c r="C22" t="str" s="12">
        <f>IF(COUNTA(A22:B22,D22:G22)=0,"",IF(OR(A22="",B22="",COUNTIF('従業員別月次'!$A$7:$A$36,A22)&lt;&gt;1,INDEX('従業員別月次'!$B$7:$B$36,MATCH(A22,'従業員別月次'!$A$7:$A$36,0))&lt;&gt;B22),"入力エラー：月次ID・氏名を確認",INDEX('従業員別月次'!$E$7:$E$36,MATCH(A22,'従業員別月次'!$A$7:$A$36,0))))</f>
        <v/>
      </c>
      <c r="D22" s="9"/>
      <c r="E22" s="9"/>
      <c r="F22" s="9"/>
      <c r="G22" s="4"/>
      <c r="H22" t="str" s="12">
        <f>IF(COUNTA(A22:B22,D22:G22)=0,"",IF(OR(OR(A22="",B22="",COUNTIF('従業員別月次'!$A$7:$A$36,A22)&lt;&gt;1,INDEX('従業員別月次'!$B$7:$B$36,MATCH(A22,'従業員別月次'!$A$7:$A$36,0))&lt;&gt;B22),COUNT(D22:F22)&lt;&gt;3,D22&lt;0,E22&lt;0,F22&lt;0,AND(G22&lt;&gt;"はい",G22&lt;&gt;"いいえ",G22&lt;&gt;"未確認")),"入力エラー：従業員・金額・協定確認を入力",IF(NOT(ISNUMBER(C22)),"入力エラー：月次本人負担",C22-E22-F22)))</f>
        <v/>
      </c>
      <c r="I22" t="str" s="5">
        <f>IF(COUNTA(A22:B22,D22:G22)=0,"",IF(OR(OR(A22="",B22="",COUNTIF('従業員別月次'!$A$7:$A$36,A22)&lt;&gt;1,INDEX('従業員別月次'!$B$7:$B$36,MATCH(A22,'従業員別月次'!$A$7:$A$36,0))&lt;&gt;B22),COUNT(D22:F22)&lt;&gt;3,D22&lt;0,E22&lt;0,F22&lt;0,AND(G22&lt;&gt;"はい",G22&lt;&gt;"いいえ",G22&lt;&gt;"未確認")),"入力エラー：給与照合",IF(AND(E22&gt;0,G22&lt;&gt;"はい"),"要確認：給与控除の書面協定確認なし。税務確認は別",IF(H22=0,"本人負担回収額一致。手当表示・税務・労基法は別","差額あり：月次本人負担と回収額を照合。税務・労基法は別"))))</f>
        <v/>
      </c>
    </row>
    <row r="23">
      <c r="A23" s="4"/>
      <c r="B23" s="4"/>
      <c r="C23" t="str" s="12">
        <f>IF(COUNTA(A23:B23,D23:G23)=0,"",IF(OR(A23="",B23="",COUNTIF('従業員別月次'!$A$7:$A$36,A23)&lt;&gt;1,INDEX('従業員別月次'!$B$7:$B$36,MATCH(A23,'従業員別月次'!$A$7:$A$36,0))&lt;&gt;B23),"入力エラー：月次ID・氏名を確認",INDEX('従業員別月次'!$E$7:$E$36,MATCH(A23,'従業員別月次'!$A$7:$A$36,0))))</f>
        <v/>
      </c>
      <c r="D23" s="9"/>
      <c r="E23" s="9"/>
      <c r="F23" s="9"/>
      <c r="G23" s="4"/>
      <c r="H23" t="str" s="12">
        <f>IF(COUNTA(A23:B23,D23:G23)=0,"",IF(OR(OR(A23="",B23="",COUNTIF('従業員別月次'!$A$7:$A$36,A23)&lt;&gt;1,INDEX('従業員別月次'!$B$7:$B$36,MATCH(A23,'従業員別月次'!$A$7:$A$36,0))&lt;&gt;B23),COUNT(D23:F23)&lt;&gt;3,D23&lt;0,E23&lt;0,F23&lt;0,AND(G23&lt;&gt;"はい",G23&lt;&gt;"いいえ",G23&lt;&gt;"未確認")),"入力エラー：従業員・金額・協定確認を入力",IF(NOT(ISNUMBER(C23)),"入力エラー：月次本人負担",C23-E23-F23)))</f>
        <v/>
      </c>
      <c r="I23" t="str" s="5">
        <f>IF(COUNTA(A23:B23,D23:G23)=0,"",IF(OR(OR(A23="",B23="",COUNTIF('従業員別月次'!$A$7:$A$36,A23)&lt;&gt;1,INDEX('従業員別月次'!$B$7:$B$36,MATCH(A23,'従業員別月次'!$A$7:$A$36,0))&lt;&gt;B23),COUNT(D23:F23)&lt;&gt;3,D23&lt;0,E23&lt;0,F23&lt;0,AND(G23&lt;&gt;"はい",G23&lt;&gt;"いいえ",G23&lt;&gt;"未確認")),"入力エラー：給与照合",IF(AND(E23&gt;0,G23&lt;&gt;"はい"),"要確認：給与控除の書面協定確認なし。税務確認は別",IF(H23=0,"本人負担回収額一致。手当表示・税務・労基法は別","差額あり：月次本人負担と回収額を照合。税務・労基法は別"))))</f>
        <v/>
      </c>
    </row>
    <row r="24">
      <c r="A24" s="4"/>
      <c r="B24" s="4"/>
      <c r="C24" t="str" s="12">
        <f>IF(COUNTA(A24:B24,D24:G24)=0,"",IF(OR(A24="",B24="",COUNTIF('従業員別月次'!$A$7:$A$36,A24)&lt;&gt;1,INDEX('従業員別月次'!$B$7:$B$36,MATCH(A24,'従業員別月次'!$A$7:$A$36,0))&lt;&gt;B24),"入力エラー：月次ID・氏名を確認",INDEX('従業員別月次'!$E$7:$E$36,MATCH(A24,'従業員別月次'!$A$7:$A$36,0))))</f>
        <v/>
      </c>
      <c r="D24" s="9"/>
      <c r="E24" s="9"/>
      <c r="F24" s="9"/>
      <c r="G24" s="4"/>
      <c r="H24" t="str" s="12">
        <f>IF(COUNTA(A24:B24,D24:G24)=0,"",IF(OR(OR(A24="",B24="",COUNTIF('従業員別月次'!$A$7:$A$36,A24)&lt;&gt;1,INDEX('従業員別月次'!$B$7:$B$36,MATCH(A24,'従業員別月次'!$A$7:$A$36,0))&lt;&gt;B24),COUNT(D24:F24)&lt;&gt;3,D24&lt;0,E24&lt;0,F24&lt;0,AND(G24&lt;&gt;"はい",G24&lt;&gt;"いいえ",G24&lt;&gt;"未確認")),"入力エラー：従業員・金額・協定確認を入力",IF(NOT(ISNUMBER(C24)),"入力エラー：月次本人負担",C24-E24-F24)))</f>
        <v/>
      </c>
      <c r="I24" t="str" s="5">
        <f>IF(COUNTA(A24:B24,D24:G24)=0,"",IF(OR(OR(A24="",B24="",COUNTIF('従業員別月次'!$A$7:$A$36,A24)&lt;&gt;1,INDEX('従業員別月次'!$B$7:$B$36,MATCH(A24,'従業員別月次'!$A$7:$A$36,0))&lt;&gt;B24),COUNT(D24:F24)&lt;&gt;3,D24&lt;0,E24&lt;0,F24&lt;0,AND(G24&lt;&gt;"はい",G24&lt;&gt;"いいえ",G24&lt;&gt;"未確認")),"入力エラー：給与照合",IF(AND(E24&gt;0,G24&lt;&gt;"はい"),"要確認：給与控除の書面協定確認なし。税務確認は別",IF(H24=0,"本人負担回収額一致。手当表示・税務・労基法は別","差額あり：月次本人負担と回収額を照合。税務・労基法は別"))))</f>
        <v/>
      </c>
    </row>
    <row r="25">
      <c r="A25" s="4"/>
      <c r="B25" s="4"/>
      <c r="C25" t="str" s="12">
        <f>IF(COUNTA(A25:B25,D25:G25)=0,"",IF(OR(A25="",B25="",COUNTIF('従業員別月次'!$A$7:$A$36,A25)&lt;&gt;1,INDEX('従業員別月次'!$B$7:$B$36,MATCH(A25,'従業員別月次'!$A$7:$A$36,0))&lt;&gt;B25),"入力エラー：月次ID・氏名を確認",INDEX('従業員別月次'!$E$7:$E$36,MATCH(A25,'従業員別月次'!$A$7:$A$36,0))))</f>
        <v/>
      </c>
      <c r="D25" s="9"/>
      <c r="E25" s="9"/>
      <c r="F25" s="9"/>
      <c r="G25" s="4"/>
      <c r="H25" t="str" s="12">
        <f>IF(COUNTA(A25:B25,D25:G25)=0,"",IF(OR(OR(A25="",B25="",COUNTIF('従業員別月次'!$A$7:$A$36,A25)&lt;&gt;1,INDEX('従業員別月次'!$B$7:$B$36,MATCH(A25,'従業員別月次'!$A$7:$A$36,0))&lt;&gt;B25),COUNT(D25:F25)&lt;&gt;3,D25&lt;0,E25&lt;0,F25&lt;0,AND(G25&lt;&gt;"はい",G25&lt;&gt;"いいえ",G25&lt;&gt;"未確認")),"入力エラー：従業員・金額・協定確認を入力",IF(NOT(ISNUMBER(C25)),"入力エラー：月次本人負担",C25-E25-F25)))</f>
        <v/>
      </c>
      <c r="I25" t="str" s="5">
        <f>IF(COUNTA(A25:B25,D25:G25)=0,"",IF(OR(OR(A25="",B25="",COUNTIF('従業員別月次'!$A$7:$A$36,A25)&lt;&gt;1,INDEX('従業員別月次'!$B$7:$B$36,MATCH(A25,'従業員別月次'!$A$7:$A$36,0))&lt;&gt;B25),COUNT(D25:F25)&lt;&gt;3,D25&lt;0,E25&lt;0,F25&lt;0,AND(G25&lt;&gt;"はい",G25&lt;&gt;"いいえ",G25&lt;&gt;"未確認")),"入力エラー：給与照合",IF(AND(E25&gt;0,G25&lt;&gt;"はい"),"要確認：給与控除の書面協定確認なし。税務確認は別",IF(H25=0,"本人負担回収額一致。手当表示・税務・労基法は別","差額あり：月次本人負担と回収額を照合。税務・労基法は別"))))</f>
        <v/>
      </c>
    </row>
    <row r="26">
      <c r="A26" s="4"/>
      <c r="B26" s="4"/>
      <c r="C26" t="str" s="12">
        <f>IF(COUNTA(A26:B26,D26:G26)=0,"",IF(OR(A26="",B26="",COUNTIF('従業員別月次'!$A$7:$A$36,A26)&lt;&gt;1,INDEX('従業員別月次'!$B$7:$B$36,MATCH(A26,'従業員別月次'!$A$7:$A$36,0))&lt;&gt;B26),"入力エラー：月次ID・氏名を確認",INDEX('従業員別月次'!$E$7:$E$36,MATCH(A26,'従業員別月次'!$A$7:$A$36,0))))</f>
        <v/>
      </c>
      <c r="D26" s="9"/>
      <c r="E26" s="9"/>
      <c r="F26" s="9"/>
      <c r="G26" s="4"/>
      <c r="H26" t="str" s="12">
        <f>IF(COUNTA(A26:B26,D26:G26)=0,"",IF(OR(OR(A26="",B26="",COUNTIF('従業員別月次'!$A$7:$A$36,A26)&lt;&gt;1,INDEX('従業員別月次'!$B$7:$B$36,MATCH(A26,'従業員別月次'!$A$7:$A$36,0))&lt;&gt;B26),COUNT(D26:F26)&lt;&gt;3,D26&lt;0,E26&lt;0,F26&lt;0,AND(G26&lt;&gt;"はい",G26&lt;&gt;"いいえ",G26&lt;&gt;"未確認")),"入力エラー：従業員・金額・協定確認を入力",IF(NOT(ISNUMBER(C26)),"入力エラー：月次本人負担",C26-E26-F26)))</f>
        <v/>
      </c>
      <c r="I26" t="str" s="5">
        <f>IF(COUNTA(A26:B26,D26:G26)=0,"",IF(OR(OR(A26="",B26="",COUNTIF('従業員別月次'!$A$7:$A$36,A26)&lt;&gt;1,INDEX('従業員別月次'!$B$7:$B$36,MATCH(A26,'従業員別月次'!$A$7:$A$36,0))&lt;&gt;B26),COUNT(D26:F26)&lt;&gt;3,D26&lt;0,E26&lt;0,F26&lt;0,AND(G26&lt;&gt;"はい",G26&lt;&gt;"いいえ",G26&lt;&gt;"未確認")),"入力エラー：給与照合",IF(AND(E26&gt;0,G26&lt;&gt;"はい"),"要確認：給与控除の書面協定確認なし。税務確認は別",IF(H26=0,"本人負担回収額一致。手当表示・税務・労基法は別","差額あり：月次本人負担と回収額を照合。税務・労基法は別"))))</f>
        <v/>
      </c>
    </row>
    <row r="27">
      <c r="A27" s="4"/>
      <c r="B27" s="4"/>
      <c r="C27" t="str" s="12">
        <f>IF(COUNTA(A27:B27,D27:G27)=0,"",IF(OR(A27="",B27="",COUNTIF('従業員別月次'!$A$7:$A$36,A27)&lt;&gt;1,INDEX('従業員別月次'!$B$7:$B$36,MATCH(A27,'従業員別月次'!$A$7:$A$36,0))&lt;&gt;B27),"入力エラー：月次ID・氏名を確認",INDEX('従業員別月次'!$E$7:$E$36,MATCH(A27,'従業員別月次'!$A$7:$A$36,0))))</f>
        <v/>
      </c>
      <c r="D27" s="9"/>
      <c r="E27" s="9"/>
      <c r="F27" s="9"/>
      <c r="G27" s="4"/>
      <c r="H27" t="str" s="12">
        <f>IF(COUNTA(A27:B27,D27:G27)=0,"",IF(OR(OR(A27="",B27="",COUNTIF('従業員別月次'!$A$7:$A$36,A27)&lt;&gt;1,INDEX('従業員別月次'!$B$7:$B$36,MATCH(A27,'従業員別月次'!$A$7:$A$36,0))&lt;&gt;B27),COUNT(D27:F27)&lt;&gt;3,D27&lt;0,E27&lt;0,F27&lt;0,AND(G27&lt;&gt;"はい",G27&lt;&gt;"いいえ",G27&lt;&gt;"未確認")),"入力エラー：従業員・金額・協定確認を入力",IF(NOT(ISNUMBER(C27)),"入力エラー：月次本人負担",C27-E27-F27)))</f>
        <v/>
      </c>
      <c r="I27" t="str" s="5">
        <f>IF(COUNTA(A27:B27,D27:G27)=0,"",IF(OR(OR(A27="",B27="",COUNTIF('従業員別月次'!$A$7:$A$36,A27)&lt;&gt;1,INDEX('従業員別月次'!$B$7:$B$36,MATCH(A27,'従業員別月次'!$A$7:$A$36,0))&lt;&gt;B27),COUNT(D27:F27)&lt;&gt;3,D27&lt;0,E27&lt;0,F27&lt;0,AND(G27&lt;&gt;"はい",G27&lt;&gt;"いいえ",G27&lt;&gt;"未確認")),"入力エラー：給与照合",IF(AND(E27&gt;0,G27&lt;&gt;"はい"),"要確認：給与控除の書面協定確認なし。税務確認は別",IF(H27=0,"本人負担回収額一致。手当表示・税務・労基法は別","差額あり：月次本人負担と回収額を照合。税務・労基法は別"))))</f>
        <v/>
      </c>
    </row>
    <row r="28">
      <c r="A28" s="4"/>
      <c r="B28" s="4"/>
      <c r="C28" t="str" s="12">
        <f>IF(COUNTA(A28:B28,D28:G28)=0,"",IF(OR(A28="",B28="",COUNTIF('従業員別月次'!$A$7:$A$36,A28)&lt;&gt;1,INDEX('従業員別月次'!$B$7:$B$36,MATCH(A28,'従業員別月次'!$A$7:$A$36,0))&lt;&gt;B28),"入力エラー：月次ID・氏名を確認",INDEX('従業員別月次'!$E$7:$E$36,MATCH(A28,'従業員別月次'!$A$7:$A$36,0))))</f>
        <v/>
      </c>
      <c r="D28" s="9"/>
      <c r="E28" s="9"/>
      <c r="F28" s="9"/>
      <c r="G28" s="4"/>
      <c r="H28" t="str" s="12">
        <f>IF(COUNTA(A28:B28,D28:G28)=0,"",IF(OR(OR(A28="",B28="",COUNTIF('従業員別月次'!$A$7:$A$36,A28)&lt;&gt;1,INDEX('従業員別月次'!$B$7:$B$36,MATCH(A28,'従業員別月次'!$A$7:$A$36,0))&lt;&gt;B28),COUNT(D28:F28)&lt;&gt;3,D28&lt;0,E28&lt;0,F28&lt;0,AND(G28&lt;&gt;"はい",G28&lt;&gt;"いいえ",G28&lt;&gt;"未確認")),"入力エラー：従業員・金額・協定確認を入力",IF(NOT(ISNUMBER(C28)),"入力エラー：月次本人負担",C28-E28-F28)))</f>
        <v/>
      </c>
      <c r="I28" t="str" s="5">
        <f>IF(COUNTA(A28:B28,D28:G28)=0,"",IF(OR(OR(A28="",B28="",COUNTIF('従業員別月次'!$A$7:$A$36,A28)&lt;&gt;1,INDEX('従業員別月次'!$B$7:$B$36,MATCH(A28,'従業員別月次'!$A$7:$A$36,0))&lt;&gt;B28),COUNT(D28:F28)&lt;&gt;3,D28&lt;0,E28&lt;0,F28&lt;0,AND(G28&lt;&gt;"はい",G28&lt;&gt;"いいえ",G28&lt;&gt;"未確認")),"入力エラー：給与照合",IF(AND(E28&gt;0,G28&lt;&gt;"はい"),"要確認：給与控除の書面協定確認なし。税務確認は別",IF(H28=0,"本人負担回収額一致。手当表示・税務・労基法は別","差額あり：月次本人負担と回収額を照合。税務・労基法は別"))))</f>
        <v/>
      </c>
    </row>
    <row r="29">
      <c r="A29" s="4"/>
      <c r="B29" s="4"/>
      <c r="C29" t="str" s="12">
        <f>IF(COUNTA(A29:B29,D29:G29)=0,"",IF(OR(A29="",B29="",COUNTIF('従業員別月次'!$A$7:$A$36,A29)&lt;&gt;1,INDEX('従業員別月次'!$B$7:$B$36,MATCH(A29,'従業員別月次'!$A$7:$A$36,0))&lt;&gt;B29),"入力エラー：月次ID・氏名を確認",INDEX('従業員別月次'!$E$7:$E$36,MATCH(A29,'従業員別月次'!$A$7:$A$36,0))))</f>
        <v/>
      </c>
      <c r="D29" s="9"/>
      <c r="E29" s="9"/>
      <c r="F29" s="9"/>
      <c r="G29" s="4"/>
      <c r="H29" t="str" s="12">
        <f>IF(COUNTA(A29:B29,D29:G29)=0,"",IF(OR(OR(A29="",B29="",COUNTIF('従業員別月次'!$A$7:$A$36,A29)&lt;&gt;1,INDEX('従業員別月次'!$B$7:$B$36,MATCH(A29,'従業員別月次'!$A$7:$A$36,0))&lt;&gt;B29),COUNT(D29:F29)&lt;&gt;3,D29&lt;0,E29&lt;0,F29&lt;0,AND(G29&lt;&gt;"はい",G29&lt;&gt;"いいえ",G29&lt;&gt;"未確認")),"入力エラー：従業員・金額・協定確認を入力",IF(NOT(ISNUMBER(C29)),"入力エラー：月次本人負担",C29-E29-F29)))</f>
        <v/>
      </c>
      <c r="I29" t="str" s="5">
        <f>IF(COUNTA(A29:B29,D29:G29)=0,"",IF(OR(OR(A29="",B29="",COUNTIF('従業員別月次'!$A$7:$A$36,A29)&lt;&gt;1,INDEX('従業員別月次'!$B$7:$B$36,MATCH(A29,'従業員別月次'!$A$7:$A$36,0))&lt;&gt;B29),COUNT(D29:F29)&lt;&gt;3,D29&lt;0,E29&lt;0,F29&lt;0,AND(G29&lt;&gt;"はい",G29&lt;&gt;"いいえ",G29&lt;&gt;"未確認")),"入力エラー：給与照合",IF(AND(E29&gt;0,G29&lt;&gt;"はい"),"要確認：給与控除の書面協定確認なし。税務確認は別",IF(H29=0,"本人負担回収額一致。手当表示・税務・労基法は別","差額あり：月次本人負担と回収額を照合。税務・労基法は別"))))</f>
        <v/>
      </c>
    </row>
    <row r="30">
      <c r="A30" s="4"/>
      <c r="B30" s="4"/>
      <c r="C30" t="str" s="12">
        <f>IF(COUNTA(A30:B30,D30:G30)=0,"",IF(OR(A30="",B30="",COUNTIF('従業員別月次'!$A$7:$A$36,A30)&lt;&gt;1,INDEX('従業員別月次'!$B$7:$B$36,MATCH(A30,'従業員別月次'!$A$7:$A$36,0))&lt;&gt;B30),"入力エラー：月次ID・氏名を確認",INDEX('従業員別月次'!$E$7:$E$36,MATCH(A30,'従業員別月次'!$A$7:$A$36,0))))</f>
        <v/>
      </c>
      <c r="D30" s="9"/>
      <c r="E30" s="9"/>
      <c r="F30" s="9"/>
      <c r="G30" s="4"/>
      <c r="H30" t="str" s="12">
        <f>IF(COUNTA(A30:B30,D30:G30)=0,"",IF(OR(OR(A30="",B30="",COUNTIF('従業員別月次'!$A$7:$A$36,A30)&lt;&gt;1,INDEX('従業員別月次'!$B$7:$B$36,MATCH(A30,'従業員別月次'!$A$7:$A$36,0))&lt;&gt;B30),COUNT(D30:F30)&lt;&gt;3,D30&lt;0,E30&lt;0,F30&lt;0,AND(G30&lt;&gt;"はい",G30&lt;&gt;"いいえ",G30&lt;&gt;"未確認")),"入力エラー：従業員・金額・協定確認を入力",IF(NOT(ISNUMBER(C30)),"入力エラー：月次本人負担",C30-E30-F30)))</f>
        <v/>
      </c>
      <c r="I30" t="str" s="5">
        <f>IF(COUNTA(A30:B30,D30:G30)=0,"",IF(OR(OR(A30="",B30="",COUNTIF('従業員別月次'!$A$7:$A$36,A30)&lt;&gt;1,INDEX('従業員別月次'!$B$7:$B$36,MATCH(A30,'従業員別月次'!$A$7:$A$36,0))&lt;&gt;B30),COUNT(D30:F30)&lt;&gt;3,D30&lt;0,E30&lt;0,F30&lt;0,AND(G30&lt;&gt;"はい",G30&lt;&gt;"いいえ",G30&lt;&gt;"未確認")),"入力エラー：給与照合",IF(AND(E30&gt;0,G30&lt;&gt;"はい"),"要確認：給与控除の書面協定確認なし。税務確認は別",IF(H30=0,"本人負担回収額一致。手当表示・税務・労基法は別","差額あり：月次本人負担と回収額を照合。税務・労基法は別"))))</f>
        <v/>
      </c>
    </row>
    <row r="31">
      <c r="A31" s="4"/>
      <c r="B31" s="4"/>
      <c r="C31" t="str" s="12">
        <f>IF(COUNTA(A31:B31,D31:G31)=0,"",IF(OR(A31="",B31="",COUNTIF('従業員別月次'!$A$7:$A$36,A31)&lt;&gt;1,INDEX('従業員別月次'!$B$7:$B$36,MATCH(A31,'従業員別月次'!$A$7:$A$36,0))&lt;&gt;B31),"入力エラー：月次ID・氏名を確認",INDEX('従業員別月次'!$E$7:$E$36,MATCH(A31,'従業員別月次'!$A$7:$A$36,0))))</f>
        <v/>
      </c>
      <c r="D31" s="9"/>
      <c r="E31" s="9"/>
      <c r="F31" s="9"/>
      <c r="G31" s="4"/>
      <c r="H31" t="str" s="12">
        <f>IF(COUNTA(A31:B31,D31:G31)=0,"",IF(OR(OR(A31="",B31="",COUNTIF('従業員別月次'!$A$7:$A$36,A31)&lt;&gt;1,INDEX('従業員別月次'!$B$7:$B$36,MATCH(A31,'従業員別月次'!$A$7:$A$36,0))&lt;&gt;B31),COUNT(D31:F31)&lt;&gt;3,D31&lt;0,E31&lt;0,F31&lt;0,AND(G31&lt;&gt;"はい",G31&lt;&gt;"いいえ",G31&lt;&gt;"未確認")),"入力エラー：従業員・金額・協定確認を入力",IF(NOT(ISNUMBER(C31)),"入力エラー：月次本人負担",C31-E31-F31)))</f>
        <v/>
      </c>
      <c r="I31" t="str" s="5">
        <f>IF(COUNTA(A31:B31,D31:G31)=0,"",IF(OR(OR(A31="",B31="",COUNTIF('従業員別月次'!$A$7:$A$36,A31)&lt;&gt;1,INDEX('従業員別月次'!$B$7:$B$36,MATCH(A31,'従業員別月次'!$A$7:$A$36,0))&lt;&gt;B31),COUNT(D31:F31)&lt;&gt;3,D31&lt;0,E31&lt;0,F31&lt;0,AND(G31&lt;&gt;"はい",G31&lt;&gt;"いいえ",G31&lt;&gt;"未確認")),"入力エラー：給与照合",IF(AND(E31&gt;0,G31&lt;&gt;"はい"),"要確認：給与控除の書面協定確認なし。税務確認は別",IF(H31=0,"本人負担回収額一致。手当表示・税務・労基法は別","差額あり：月次本人負担と回収額を照合。税務・労基法は別"))))</f>
        <v/>
      </c>
    </row>
    <row r="32">
      <c r="A32" s="4"/>
      <c r="B32" s="4"/>
      <c r="C32" t="str" s="12">
        <f>IF(COUNTA(A32:B32,D32:G32)=0,"",IF(OR(A32="",B32="",COUNTIF('従業員別月次'!$A$7:$A$36,A32)&lt;&gt;1,INDEX('従業員別月次'!$B$7:$B$36,MATCH(A32,'従業員別月次'!$A$7:$A$36,0))&lt;&gt;B32),"入力エラー：月次ID・氏名を確認",INDEX('従業員別月次'!$E$7:$E$36,MATCH(A32,'従業員別月次'!$A$7:$A$36,0))))</f>
        <v/>
      </c>
      <c r="D32" s="9"/>
      <c r="E32" s="9"/>
      <c r="F32" s="9"/>
      <c r="G32" s="4"/>
      <c r="H32" t="str" s="12">
        <f>IF(COUNTA(A32:B32,D32:G32)=0,"",IF(OR(OR(A32="",B32="",COUNTIF('従業員別月次'!$A$7:$A$36,A32)&lt;&gt;1,INDEX('従業員別月次'!$B$7:$B$36,MATCH(A32,'従業員別月次'!$A$7:$A$36,0))&lt;&gt;B32),COUNT(D32:F32)&lt;&gt;3,D32&lt;0,E32&lt;0,F32&lt;0,AND(G32&lt;&gt;"はい",G32&lt;&gt;"いいえ",G32&lt;&gt;"未確認")),"入力エラー：従業員・金額・協定確認を入力",IF(NOT(ISNUMBER(C32)),"入力エラー：月次本人負担",C32-E32-F32)))</f>
        <v/>
      </c>
      <c r="I32" t="str" s="5">
        <f>IF(COUNTA(A32:B32,D32:G32)=0,"",IF(OR(OR(A32="",B32="",COUNTIF('従業員別月次'!$A$7:$A$36,A32)&lt;&gt;1,INDEX('従業員別月次'!$B$7:$B$36,MATCH(A32,'従業員別月次'!$A$7:$A$36,0))&lt;&gt;B32),COUNT(D32:F32)&lt;&gt;3,D32&lt;0,E32&lt;0,F32&lt;0,AND(G32&lt;&gt;"はい",G32&lt;&gt;"いいえ",G32&lt;&gt;"未確認")),"入力エラー：給与照合",IF(AND(E32&gt;0,G32&lt;&gt;"はい"),"要確認：給与控除の書面協定確認なし。税務確認は別",IF(H32=0,"本人負担回収額一致。手当表示・税務・労基法は別","差額あり：月次本人負担と回収額を照合。税務・労基法は別"))))</f>
        <v/>
      </c>
    </row>
    <row r="33">
      <c r="A33" s="4"/>
      <c r="B33" s="4"/>
      <c r="C33" t="str" s="12">
        <f>IF(COUNTA(A33:B33,D33:G33)=0,"",IF(OR(A33="",B33="",COUNTIF('従業員別月次'!$A$7:$A$36,A33)&lt;&gt;1,INDEX('従業員別月次'!$B$7:$B$36,MATCH(A33,'従業員別月次'!$A$7:$A$36,0))&lt;&gt;B33),"入力エラー：月次ID・氏名を確認",INDEX('従業員別月次'!$E$7:$E$36,MATCH(A33,'従業員別月次'!$A$7:$A$36,0))))</f>
        <v/>
      </c>
      <c r="D33" s="9"/>
      <c r="E33" s="9"/>
      <c r="F33" s="9"/>
      <c r="G33" s="4"/>
      <c r="H33" t="str" s="12">
        <f>IF(COUNTA(A33:B33,D33:G33)=0,"",IF(OR(OR(A33="",B33="",COUNTIF('従業員別月次'!$A$7:$A$36,A33)&lt;&gt;1,INDEX('従業員別月次'!$B$7:$B$36,MATCH(A33,'従業員別月次'!$A$7:$A$36,0))&lt;&gt;B33),COUNT(D33:F33)&lt;&gt;3,D33&lt;0,E33&lt;0,F33&lt;0,AND(G33&lt;&gt;"はい",G33&lt;&gt;"いいえ",G33&lt;&gt;"未確認")),"入力エラー：従業員・金額・協定確認を入力",IF(NOT(ISNUMBER(C33)),"入力エラー：月次本人負担",C33-E33-F33)))</f>
        <v/>
      </c>
      <c r="I33" t="str" s="5">
        <f>IF(COUNTA(A33:B33,D33:G33)=0,"",IF(OR(OR(A33="",B33="",COUNTIF('従業員別月次'!$A$7:$A$36,A33)&lt;&gt;1,INDEX('従業員別月次'!$B$7:$B$36,MATCH(A33,'従業員別月次'!$A$7:$A$36,0))&lt;&gt;B33),COUNT(D33:F33)&lt;&gt;3,D33&lt;0,E33&lt;0,F33&lt;0,AND(G33&lt;&gt;"はい",G33&lt;&gt;"いいえ",G33&lt;&gt;"未確認")),"入力エラー：給与照合",IF(AND(E33&gt;0,G33&lt;&gt;"はい"),"要確認：給与控除の書面協定確認なし。税務確認は別",IF(H33=0,"本人負担回収額一致。手当表示・税務・労基法は別","差額あり：月次本人負担と回収額を照合。税務・労基法は別"))))</f>
        <v/>
      </c>
    </row>
    <row r="34">
      <c r="A34" s="4"/>
      <c r="B34" s="4"/>
      <c r="C34" t="str" s="12">
        <f>IF(COUNTA(A34:B34,D34:G34)=0,"",IF(OR(A34="",B34="",COUNTIF('従業員別月次'!$A$7:$A$36,A34)&lt;&gt;1,INDEX('従業員別月次'!$B$7:$B$36,MATCH(A34,'従業員別月次'!$A$7:$A$36,0))&lt;&gt;B34),"入力エラー：月次ID・氏名を確認",INDEX('従業員別月次'!$E$7:$E$36,MATCH(A34,'従業員別月次'!$A$7:$A$36,0))))</f>
        <v/>
      </c>
      <c r="D34" s="9"/>
      <c r="E34" s="9"/>
      <c r="F34" s="9"/>
      <c r="G34" s="4"/>
      <c r="H34" t="str" s="12">
        <f>IF(COUNTA(A34:B34,D34:G34)=0,"",IF(OR(OR(A34="",B34="",COUNTIF('従業員別月次'!$A$7:$A$36,A34)&lt;&gt;1,INDEX('従業員別月次'!$B$7:$B$36,MATCH(A34,'従業員別月次'!$A$7:$A$36,0))&lt;&gt;B34),COUNT(D34:F34)&lt;&gt;3,D34&lt;0,E34&lt;0,F34&lt;0,AND(G34&lt;&gt;"はい",G34&lt;&gt;"いいえ",G34&lt;&gt;"未確認")),"入力エラー：従業員・金額・協定確認を入力",IF(NOT(ISNUMBER(C34)),"入力エラー：月次本人負担",C34-E34-F34)))</f>
        <v/>
      </c>
      <c r="I34" t="str" s="5">
        <f>IF(COUNTA(A34:B34,D34:G34)=0,"",IF(OR(OR(A34="",B34="",COUNTIF('従業員別月次'!$A$7:$A$36,A34)&lt;&gt;1,INDEX('従業員別月次'!$B$7:$B$36,MATCH(A34,'従業員別月次'!$A$7:$A$36,0))&lt;&gt;B34),COUNT(D34:F34)&lt;&gt;3,D34&lt;0,E34&lt;0,F34&lt;0,AND(G34&lt;&gt;"はい",G34&lt;&gt;"いいえ",G34&lt;&gt;"未確認")),"入力エラー：給与照合",IF(AND(E34&gt;0,G34&lt;&gt;"はい"),"要確認：給与控除の書面協定確認なし。税務確認は別",IF(H34=0,"本人負担回収額一致。手当表示・税務・労基法は別","差額あり：月次本人負担と回収額を照合。税務・労基法は別"))))</f>
        <v/>
      </c>
    </row>
    <row r="35">
      <c r="A35" s="4"/>
      <c r="B35" s="4"/>
      <c r="C35" t="str" s="12">
        <f>IF(COUNTA(A35:B35,D35:G35)=0,"",IF(OR(A35="",B35="",COUNTIF('従業員別月次'!$A$7:$A$36,A35)&lt;&gt;1,INDEX('従業員別月次'!$B$7:$B$36,MATCH(A35,'従業員別月次'!$A$7:$A$36,0))&lt;&gt;B35),"入力エラー：月次ID・氏名を確認",INDEX('従業員別月次'!$E$7:$E$36,MATCH(A35,'従業員別月次'!$A$7:$A$36,0))))</f>
        <v/>
      </c>
      <c r="D35" s="9"/>
      <c r="E35" s="9"/>
      <c r="F35" s="9"/>
      <c r="G35" s="4"/>
      <c r="H35" t="str" s="12">
        <f>IF(COUNTA(A35:B35,D35:G35)=0,"",IF(OR(OR(A35="",B35="",COUNTIF('従業員別月次'!$A$7:$A$36,A35)&lt;&gt;1,INDEX('従業員別月次'!$B$7:$B$36,MATCH(A35,'従業員別月次'!$A$7:$A$36,0))&lt;&gt;B35),COUNT(D35:F35)&lt;&gt;3,D35&lt;0,E35&lt;0,F35&lt;0,AND(G35&lt;&gt;"はい",G35&lt;&gt;"いいえ",G35&lt;&gt;"未確認")),"入力エラー：従業員・金額・協定確認を入力",IF(NOT(ISNUMBER(C35)),"入力エラー：月次本人負担",C35-E35-F35)))</f>
        <v/>
      </c>
      <c r="I35" t="str" s="5">
        <f>IF(COUNTA(A35:B35,D35:G35)=0,"",IF(OR(OR(A35="",B35="",COUNTIF('従業員別月次'!$A$7:$A$36,A35)&lt;&gt;1,INDEX('従業員別月次'!$B$7:$B$36,MATCH(A35,'従業員別月次'!$A$7:$A$36,0))&lt;&gt;B35),COUNT(D35:F35)&lt;&gt;3,D35&lt;0,E35&lt;0,F35&lt;0,AND(G35&lt;&gt;"はい",G35&lt;&gt;"いいえ",G35&lt;&gt;"未確認")),"入力エラー：給与照合",IF(AND(E35&gt;0,G35&lt;&gt;"はい"),"要確認：給与控除の書面協定確認なし。税務確認は別",IF(H35=0,"本人負担回収額一致。手当表示・税務・労基法は別","差額あり：月次本人負担と回収額を照合。税務・労基法は別"))))</f>
        <v/>
      </c>
    </row>
    <row r="36">
      <c r="A36" s="4"/>
      <c r="B36" s="4"/>
      <c r="C36" t="str" s="12">
        <f>IF(COUNTA(A36:B36,D36:G36)=0,"",IF(OR(A36="",B36="",COUNTIF('従業員別月次'!$A$7:$A$36,A36)&lt;&gt;1,INDEX('従業員別月次'!$B$7:$B$36,MATCH(A36,'従業員別月次'!$A$7:$A$36,0))&lt;&gt;B36),"入力エラー：月次ID・氏名を確認",INDEX('従業員別月次'!$E$7:$E$36,MATCH(A36,'従業員別月次'!$A$7:$A$36,0))))</f>
        <v/>
      </c>
      <c r="D36" s="9"/>
      <c r="E36" s="9"/>
      <c r="F36" s="9"/>
      <c r="G36" s="4"/>
      <c r="H36" t="str" s="12">
        <f>IF(COUNTA(A36:B36,D36:G36)=0,"",IF(OR(OR(A36="",B36="",COUNTIF('従業員別月次'!$A$7:$A$36,A36)&lt;&gt;1,INDEX('従業員別月次'!$B$7:$B$36,MATCH(A36,'従業員別月次'!$A$7:$A$36,0))&lt;&gt;B36),COUNT(D36:F36)&lt;&gt;3,D36&lt;0,E36&lt;0,F36&lt;0,AND(G36&lt;&gt;"はい",G36&lt;&gt;"いいえ",G36&lt;&gt;"未確認")),"入力エラー：従業員・金額・協定確認を入力",IF(NOT(ISNUMBER(C36)),"入力エラー：月次本人負担",C36-E36-F36)))</f>
        <v/>
      </c>
      <c r="I36" t="str" s="5">
        <f>IF(COUNTA(A36:B36,D36:G36)=0,"",IF(OR(OR(A36="",B36="",COUNTIF('従業員別月次'!$A$7:$A$36,A36)&lt;&gt;1,INDEX('従業員別月次'!$B$7:$B$36,MATCH(A36,'従業員別月次'!$A$7:$A$36,0))&lt;&gt;B36),COUNT(D36:F36)&lt;&gt;3,D36&lt;0,E36&lt;0,F36&lt;0,AND(G36&lt;&gt;"はい",G36&lt;&gt;"いいえ",G36&lt;&gt;"未確認")),"入力エラー：給与照合",IF(AND(E36&gt;0,G36&lt;&gt;"はい"),"要確認：給与控除の書面協定確認なし。税務確認は別",IF(H36=0,"本人負担回収額一致。手当表示・税務・労基法は別","差額あり：月次本人負担と回収額を照合。税務・労基法は別"))))</f>
        <v/>
      </c>
    </row>
  </sheetData>
  <autoFilter ref="A6:I36"/>
  <mergeCells count="2">
    <mergeCell ref="A1:I1"/>
    <mergeCell ref="A2:I2"/>
  </mergeCells>
  <printOptions horizontalCentered="1"/>
  <pageMargins left="0.35" right="0.35" top="0.5" bottom="0.5" header="0.2" footer="0.2"/>
  <pageSetup paperSize="9" fitToWidth="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 showGridLines="0"/>
  </sheetViews>
  <sheetFormatPr defaultRowHeight="18"/>
  <cols>
    <col min="1" max="1" width="20" customWidth="1"/>
    <col min="2" max="2" width="62" customWidth="1"/>
    <col min="3" max="3" width="26" customWidth="1"/>
    <col min="4" max="4" width="32" customWidth="1"/>
  </cols>
  <sheetData>
    <row r="1" ht="28" customHeight="1">
      <c r="A1" t="inlineStr" s="1">
        <is>
          <t xml:space="preserve">確認事項・公式出典</t>
        </is>
      </c>
    </row>
    <row r="3">
      <c r="A3" t="inlineStr" s="2">
        <is>
          <t xml:space="preserve">項目</t>
        </is>
      </c>
      <c r="B3" t="inlineStr" s="2">
        <is>
          <t xml:space="preserve">記録 / 公式根拠</t>
        </is>
      </c>
      <c r="C3" t="inlineStr" s="2">
        <is>
          <t xml:space="preserve">運用</t>
        </is>
      </c>
      <c r="D3" t="inlineStr" s="2">
        <is>
          <t xml:space="preserve">境界</t>
        </is>
      </c>
    </row>
    <row r="4">
      <c r="A4" t="inlineStr" s="5">
        <is>
          <t xml:space="preserve">食事価額</t>
        </is>
      </c>
      <c r="B4" t="inlineStr" s="5">
        <is>
          <t xml:space="preserve">購入食＝業者への購入価格。自社調理＝直接の食材費・調味料費</t>
        </is>
      </c>
      <c r="C4" t="inlineStr" s="5">
        <is>
          <t xml:space="preserve">算定資料を保存</t>
        </is>
      </c>
      <c r="D4" t="inlineStr" s="5">
        <is>
          <t xml:space="preserve">間接費を推測で足さない</t>
        </is>
      </c>
    </row>
    <row r="5">
      <c r="A5" t="inlineStr" s="5">
        <is>
          <t xml:space="preserve">現物の2条件</t>
        </is>
      </c>
      <c r="B5" t="inlineStr" s="5">
        <is>
          <t xml:space="preserve">本人負担50%以上、会社負担月7,500円以下（消費税・地方消費税を除く）</t>
        </is>
      </c>
      <c r="C5" t="inlineStr" s="5">
        <is>
          <t xml:space="preserve">従業員別・月次</t>
        </is>
      </c>
      <c r="D5" t="inlineStr" s="5">
        <is>
          <t xml:space="preserve">両方が必要</t>
        </is>
      </c>
    </row>
    <row r="6">
      <c r="A6" t="inlineStr" s="5">
        <is>
          <t xml:space="preserve">条件未達</t>
        </is>
      </c>
      <c r="B6" t="inlineStr" s="5">
        <is>
          <t xml:space="preserve">食事価額−本人負担を給与扱い</t>
        </is>
      </c>
      <c r="C6" t="inlineStr" s="5">
        <is>
          <t xml:space="preserve">給与台帳へ連携</t>
        </is>
      </c>
      <c r="D6" t="inlineStr" s="5">
        <is>
          <t xml:space="preserve">税理士確認</t>
        </is>
      </c>
    </row>
    <row r="7">
      <c r="A7" t="inlineStr" s="5">
        <is>
          <t xml:space="preserve">現金補助</t>
        </is>
      </c>
      <c r="B7" t="inlineStr" s="5">
        <is>
          <t xml:space="preserve">原則給与。22時から翌5時で現物支給困難なら1食650円以下等の限定要件</t>
        </is>
      </c>
      <c r="C7" t="inlineStr" s="5">
        <is>
          <t xml:space="preserve">現物と分離</t>
        </is>
      </c>
      <c r="D7" t="inlineStr" s="5">
        <is>
          <t xml:space="preserve">例外は個別確認</t>
        </is>
      </c>
    </row>
    <row r="8">
      <c r="A8" t="inlineStr" s="5">
        <is>
          <t xml:space="preserve">賃金控除</t>
        </is>
      </c>
      <c r="B8" t="inlineStr" s="5">
        <is>
          <t xml:space="preserve">労基法24条の全額払い。法令の場合等を除き書面協定を確認</t>
        </is>
      </c>
      <c r="C8" t="inlineStr" s="5">
        <is>
          <t xml:space="preserve">控除前に確認</t>
        </is>
      </c>
      <c r="D8" t="inlineStr" s="5">
        <is>
          <t xml:space="preserve">同額表示とは別</t>
        </is>
      </c>
    </row>
    <row r="9">
      <c r="A9" t="inlineStr" s="5">
        <is>
          <t xml:space="preserve">ワークブック</t>
        </is>
      </c>
      <c r="B9" t="inlineStr" s="5">
        <is>
          <t xml:space="preserve">記録・確認補助</t>
        </is>
      </c>
      <c r="C9" t="inlineStr" s="5">
        <is>
          <t xml:space="preserve">証憑と保存</t>
        </is>
      </c>
      <c r="D9" t="inlineStr" s="5">
        <is>
          <t xml:space="preserve">法務・税務の結論ではない</t>
        </is>
      </c>
    </row>
    <row r="12" ht="45" customHeight="1">
      <c r="A12" t="inlineStr" s="7">
        <is>
          <t xml:space="preserve">国税庁 No.2594 食事を支給したとき（令和8年4月1日現在法令等）
https://www.nta.go.jp/taxes/shiraberu/taxanswer/gensen/2594.htm</t>
        </is>
      </c>
    </row>
    <row r="16" ht="45" customHeight="1">
      <c r="A16" t="inlineStr" s="7">
        <is>
          <t xml:space="preserve">国税庁 使用者が使用人等に対し食事代として金銭を支給した場合
https://www.nta.go.jp/law/shitsugi/gensen/03/44.htm</t>
        </is>
      </c>
    </row>
    <row r="20" ht="45" customHeight="1">
      <c r="A20" t="inlineStr" s="7">
        <is>
          <t xml:space="preserve">e-Gov 労働基準法 第24条
https://laws.e-gov.go.jp/law/322AC0000000049#Mp-At_24</t>
        </is>
      </c>
    </row>
  </sheetData>
  <mergeCells count="4">
    <mergeCell ref="A1:D1"/>
    <mergeCell ref="A12:D12"/>
    <mergeCell ref="A16:D16"/>
    <mergeCell ref="A20:D20"/>
  </mergeCells>
  <printOptions horizontalCentered="1"/>
  <pageMargins left="0.35" right="0.35" top="0.5" bottom="0.5" header="0.2" footer="0.2"/>
  <pageSetup paperSize="9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 standard library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まかない税務・給与記録ワークブック</dc:title>
  <dc:creator>Editorial workbook generator</dc:creator>
  <dcterms:created xsi:type="dcterms:W3CDTF">2026-08-17T00:00:00Z</dcterms:created>
  <dcterms:modified xsi:type="dcterms:W3CDTF">2026-08-17T00:00:00Z</dcterms:modified>
</cp:coreProperties>
</file>