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共有用サマリー" sheetId="1" r:id="rId1"/>
    <sheet name="商品別判断" sheetId="2" r:id="rId2"/>
    <sheet name="数量シナリオ" sheetId="3" r:id="rId3"/>
    <sheet name="3行告知" sheetId="4" r:id="rId4"/>
    <sheet name="方法メモ" sheetId="5" r:id="rId5"/>
  </sheets>
  <definedNames>
    <definedName name="_xlnm.Print_Area" localSheetId="0">'共有用サマリー'!$A$1:$F$20</definedName>
    <definedName name="_xlnm.Print_Area" localSheetId="1">'商品別判断'!$A$1:$D$23</definedName>
    <definedName name="_xlnm.Print_Area" localSheetId="2">'数量シナリオ'!$A$1:$F$15</definedName>
    <definedName name="_xlnm.Print_Area" localSheetId="3">'3行告知'!$A$1:$D$11</definedName>
    <definedName name="_xlnm.Print_Area" localSheetId="4">'方法メモ'!$A$1:$D$20</definedName>
  </definedNames>
  <calcPr calcId="191029" calcMode="auto" fullCalcOnLoad="1" forceFullCalc="1"/>
</workbook>
</file>

<file path=xl/styles.xml><?xml version="1.0" encoding="utf-8"?>
<styleSheet xmlns="http://schemas.openxmlformats.org/spreadsheetml/2006/main">
  <numFmts count="3">
    <numFmt numFmtId="164" formatCode="&quot;¥&quot;#,##0;[Red]-&quot;¥&quot;#,##0"/>
    <numFmt numFmtId="165" formatCode="yyyy-mm-dd"/>
    <numFmt numFmtId="166" formatCode="&quot;$&quot;#,##0.00;[Red]-&quot;$&quot;#,##0.00"/>
  </numFmts>
  <fonts count="6">
    <font>
      <sz val="10"/>
      <color rgb="FF1F2937"/>
      <name val="Arial"/>
    </font>
    <font>
      <b/>
      <sz val="16"/>
      <color rgb="FFFFFFFF"/>
      <name val="Arial"/>
    </font>
    <font>
      <b/>
      <sz val="11"/>
      <color rgb="FFFFFFFF"/>
      <name val="Arial"/>
    </font>
    <font>
      <b/>
      <sz val="11"/>
      <color rgb="FF17324D"/>
      <name val="Arial"/>
    </font>
    <font>
      <sz val="9"/>
      <color rgb="FF64748B"/>
      <name val="Arial"/>
    </font>
    <font>
      <b/>
      <sz val="12"/>
      <color rgb="FF17324D"/>
      <name val="Arial"/>
    </font>
  </fonts>
  <fills count="8">
    <fill>
      <patternFill patternType="none"/>
    </fill>
    <fill>
      <patternFill patternType="gray125"/>
    </fill>
    <fill>
      <patternFill patternType="solid">
        <fgColor rgb="FF17324D"/>
        <bgColor indexed="64"/>
      </patternFill>
    </fill>
    <fill>
      <patternFill patternType="solid">
        <fgColor rgb="FF2563EB"/>
        <bgColor indexed="64"/>
      </patternFill>
    </fill>
    <fill>
      <patternFill patternType="solid">
        <fgColor rgb="FFFFF4CC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0F2FE"/>
        <bgColor indexed="64"/>
      </patternFill>
    </fill>
    <fill>
      <patternFill patternType="solid">
        <fgColor rgb="FFE8F5E9"/>
        <bgColor indexed="64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21">
    <xf numFmtId="0" fontId="0" fillId="0" borderId="0" xfId="0" applyAlignment="1" applyFill="1" applyBorder="1" applyNumberFormat="1">
      <alignment vertical="center"/>
    </xf>
    <xf numFmtId="0" fontId="1" fillId="2" borderId="0" xfId="0" applyAlignment="1" applyFill="1" applyBorder="1" applyNumberFormat="1">
      <alignment vertical="center"/>
    </xf>
    <xf numFmtId="0" fontId="2" fillId="3" borderId="1" xfId="0" applyAlignment="1" applyFill="1" applyBorder="1" applyNumberFormat="1">
      <alignment horizontal="center" vertical="center" wrapText="1"/>
    </xf>
    <xf numFmtId="0" fontId="3" fillId="0" borderId="0" xfId="0" applyAlignment="1" applyFill="1" applyBorder="1" applyNumberFormat="1">
      <alignment vertical="center"/>
    </xf>
    <xf numFmtId="0" fontId="0" fillId="4" borderId="1" xfId="0" applyAlignment="1" applyFill="1" applyBorder="1" applyNumberFormat="1">
      <alignment vertical="center" wrapText="1"/>
    </xf>
    <xf numFmtId="0" fontId="0" fillId="5" borderId="1" xfId="0" applyAlignment="1" applyFill="1" applyBorder="1" applyNumberFormat="1">
      <alignment vertical="center" wrapText="1"/>
    </xf>
    <xf numFmtId="0" fontId="5" fillId="6" borderId="1" xfId="0" applyAlignment="1" applyFill="1" applyBorder="1" applyNumberFormat="1">
      <alignment vertical="center" wrapText="1"/>
    </xf>
    <xf numFmtId="0" fontId="4" fillId="0" borderId="0" xfId="0" applyAlignment="1" applyFill="1" applyBorder="1" applyNumberFormat="1">
      <alignment vertical="center" wrapText="1"/>
    </xf>
    <xf numFmtId="10" fontId="0" fillId="4" borderId="1" xfId="0" applyAlignment="1" applyFill="1" applyBorder="1" applyNumberFormat="1">
      <alignment horizontal="right" vertical="center"/>
    </xf>
    <xf numFmtId="164" fontId="0" fillId="4" borderId="1" xfId="0" applyAlignment="1" applyFill="1" applyBorder="1" applyNumberFormat="1">
      <alignment horizontal="right" vertical="center"/>
    </xf>
    <xf numFmtId="3" fontId="0" fillId="4" borderId="1" xfId="0" applyAlignment="1" applyFill="1" applyBorder="1" applyNumberFormat="1">
      <alignment horizontal="right" vertical="center"/>
    </xf>
    <xf numFmtId="10" fontId="0" fillId="5" borderId="1" xfId="0" applyAlignment="1" applyFill="1" applyBorder="1" applyNumberFormat="1">
      <alignment horizontal="right" vertical="center"/>
    </xf>
    <xf numFmtId="164" fontId="0" fillId="5" borderId="1" xfId="0" applyAlignment="1" applyFill="1" applyBorder="1" applyNumberFormat="1">
      <alignment horizontal="right" vertical="center"/>
    </xf>
    <xf numFmtId="3" fontId="0" fillId="5" borderId="1" xfId="0" applyAlignment="1" applyFill="1" applyBorder="1" applyNumberFormat="1">
      <alignment horizontal="right" vertical="center"/>
    </xf>
    <xf numFmtId="164" fontId="5" fillId="6" borderId="1" xfId="0" applyAlignment="1" applyFill="1" applyBorder="1" applyNumberFormat="1">
      <alignment horizontal="right" vertical="center"/>
    </xf>
    <xf numFmtId="10" fontId="5" fillId="6" borderId="1" xfId="0" applyAlignment="1" applyFill="1" applyBorder="1" applyNumberFormat="1">
      <alignment horizontal="right" vertical="center"/>
    </xf>
    <xf numFmtId="0" fontId="0" fillId="7" borderId="1" xfId="0" applyAlignment="1" applyFill="1" applyBorder="1" applyNumberFormat="1">
      <alignment vertical="center" wrapText="1"/>
    </xf>
    <xf numFmtId="165" fontId="0" fillId="4" borderId="1" xfId="0" applyAlignment="1" applyFill="1" applyBorder="1" applyNumberFormat="1">
      <alignment horizontal="center" vertical="center"/>
    </xf>
    <xf numFmtId="166" fontId="0" fillId="4" borderId="1" xfId="0" applyAlignment="1" applyFill="1" applyBorder="1" applyNumberFormat="1">
      <alignment horizontal="right" vertical="center"/>
    </xf>
    <xf numFmtId="166" fontId="0" fillId="5" borderId="1" xfId="0" applyAlignment="1" applyFill="1" applyBorder="1" applyNumberFormat="1">
      <alignment horizontal="right" vertical="center"/>
    </xf>
    <xf numFmtId="166" fontId="5" fillId="6" borderId="1" xfId="0" applyAlignment="1" applyFill="1" applyBorder="1" applyNumberFormat="1">
      <alignment horizontal="right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 showGridLines="0"/>
  </sheetViews>
  <sheetFormatPr defaultRowHeight="18"/>
  <cols>
    <col min="1" max="1" width="29" customWidth="1"/>
    <col min="2" max="2" width="18" customWidth="1"/>
    <col min="3" max="3" width="16" customWidth="1"/>
    <col min="4" max="4" width="16" customWidth="1"/>
    <col min="5" max="5" width="25" customWidth="1"/>
    <col min="6" max="6" width="15" customWidth="1"/>
  </cols>
  <sheetData>
    <row r="1" ht="28" customHeight="1">
      <c r="A1" t="inlineStr" s="1">
        <is>
          <t xml:space="preserve">値上げ幅：固定円コストと料率を分ける</t>
        </is>
      </c>
    </row>
    <row r="2" ht="30" customHeight="1">
      <c r="A2" t="inlineStr" s="7">
        <is>
          <t xml:space="preserve">入力例です。固定円の変動費と、売価に連動する決済・デリバリー料率を分け、売価・費用は同じ消費税基準（通常税抜）で入力します。</t>
        </is>
      </c>
    </row>
    <row r="4">
      <c r="A4" t="inlineStr" s="2">
        <is>
          <t xml:space="preserve">目的</t>
        </is>
      </c>
      <c r="B4" t="inlineStr" s="2">
        <is>
          <t xml:space="preserve">必要な新価格</t>
        </is>
      </c>
      <c r="C4" t="inlineStr" s="2">
        <is>
          <t xml:space="preserve">値上げ幅</t>
        </is>
      </c>
      <c r="D4" t="inlineStr" s="2">
        <is>
          <t xml:space="preserve">数量前提</t>
        </is>
      </c>
      <c r="E4" t="inlineStr" s="2">
        <is>
          <t xml:space="preserve">守るもの</t>
        </is>
      </c>
      <c r="F4" t="inlineStr" s="2">
        <is>
          <t xml:space="preserve">採用候補</t>
        </is>
      </c>
    </row>
    <row r="5">
      <c r="A5" t="inlineStr" s="5">
        <is>
          <t xml:space="preserve">現在の総限界利益額を維持</t>
        </is>
      </c>
      <c r="B5" s="14">
        <f>'商品別判断'!B16</f>
        <v>1130.5841924398624</v>
      </c>
      <c r="C5" s="14">
        <f>'商品別判断'!B17</f>
        <v>130.58419243986236</v>
      </c>
      <c r="D5" s="13">
        <f>'商品別判断'!B11</f>
        <v>900</v>
      </c>
      <c r="E5" t="inlineStr" s="5">
        <is>
          <t xml:space="preserve">現在の総限界利益額</t>
        </is>
      </c>
      <c r="F5" s="9">
        <v>1130</v>
      </c>
    </row>
    <row r="6">
      <c r="A6" t="inlineStr" s="5">
        <is>
          <t xml:space="preserve">選択した限界利益率へ到達</t>
        </is>
      </c>
      <c r="B6" s="14">
        <f>'商品別判断'!B19</f>
        <v>1102.5641025641025</v>
      </c>
      <c r="C6" s="14">
        <f>'商品別判断'!B20</f>
        <v>102.56410256410254</v>
      </c>
      <c r="D6" s="13">
        <f>'商品別判断'!B11</f>
        <v>900</v>
      </c>
      <c r="E6" t="inlineStr" s="5">
        <is>
          <t xml:space="preserve">1個あたりの率</t>
        </is>
      </c>
      <c r="F6" s="9">
        <v>1110</v>
      </c>
    </row>
    <row r="8" ht="24" customHeight="1">
      <c r="A8" t="inlineStr" s="2">
        <is>
          <t xml:space="preserve">採用候補の確認</t>
        </is>
      </c>
    </row>
    <row r="9">
      <c r="A9" t="inlineStr" s="3">
        <is>
          <t xml:space="preserve">採用候補価格</t>
        </is>
      </c>
      <c r="B9" s="9">
        <v>1130</v>
      </c>
    </row>
    <row r="10">
      <c r="A10" t="inlineStr" s="3">
        <is>
          <t xml:space="preserve">見込み数量</t>
        </is>
      </c>
      <c r="B10" s="13">
        <f>'商品別判断'!B11</f>
        <v>900</v>
      </c>
    </row>
    <row r="11">
      <c r="A11" t="inlineStr" s="3">
        <is>
          <t xml:space="preserve">見込み総限界利益額</t>
        </is>
      </c>
      <c r="B11" s="14">
        <f>IF(OR(NOT(ISNUMBER(B9)),B9&lt;=0,NOT(ISNUMBER(B10)),B10&lt;=0,NOT(ISNUMBER('商品別判断'!B8)),'商品別判断'!B8&lt;0,NOT(ISNUMBER('商品別判断'!B9)),'商品別判断'!B9&lt;0,'商品別判断'!B9&gt;=1),"入力エラー：価格・数量・費用・料率を確認",(B9*(1-'商品別判断'!B9)-'商品別判断'!B8)*B10)</f>
        <v>599489.9999999999</v>
      </c>
    </row>
    <row r="12">
      <c r="A12" t="inlineStr" s="3">
        <is>
          <t xml:space="preserve">現在の総限界利益額との差</t>
        </is>
      </c>
      <c r="B12" s="14">
        <f>IF(NOT(ISNUMBER(B11)),"入力エラー：候補を確認",B11-'商品別判断'!B14)</f>
        <v>-510.0000000001164</v>
      </c>
    </row>
    <row r="14" ht="30" customHeight="1">
      <c r="A14" t="inlineStr" s="7">
        <is>
          <t xml:space="preserve">料率費用は価格と一緒に増えます。総額維持式も率達成式も、固定円コストだけを足す式ではありません。</t>
        </is>
      </c>
    </row>
    <row r="17" ht="30" customHeight="1">
      <c r="A17" t="inlineStr" s="7">
        <is>
          <t xml:space="preserve">店内10%・持ち帰り8%などが混在する場合は、チャネル別に税抜売上と対応費用を計算し、税込表示価格は最後に決めます。</t>
        </is>
      </c>
    </row>
  </sheetData>
  <mergeCells count="5">
    <mergeCell ref="A1:F1"/>
    <mergeCell ref="A2:F2"/>
    <mergeCell ref="A8:F8"/>
    <mergeCell ref="A14:F14"/>
    <mergeCell ref="A17:F17"/>
  </mergeCells>
  <printOptions horizontalCentered="1"/>
  <pageMargins left="0.35" right="0.35" top="0.5" bottom="0.5" header="0.2" footer="0.2"/>
  <pageSetup paperSize="9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 showGridLines="0"/>
  </sheetViews>
  <sheetFormatPr defaultRowHeight="18"/>
  <cols>
    <col min="1" max="1" width="32" customWidth="1"/>
    <col min="2" max="2" width="30" customWidth="1"/>
    <col min="3" max="3" width="16" customWidth="1"/>
    <col min="4" max="4" width="43" customWidth="1"/>
  </cols>
  <sheetData>
    <row r="1" ht="28" customHeight="1">
      <c r="A1" t="inlineStr" s="1">
        <is>
          <t xml:space="preserve">商品別の値上げ幅</t>
        </is>
      </c>
    </row>
    <row r="2" ht="30" customHeight="1">
      <c r="A2" t="inlineStr" s="7">
        <is>
          <t xml:space="preserve">入力例：現在価格1,000円、固定円変動費370→430円、売価連動手数料3%、現在1,000食、改定後900食。金額は通常税抜で統一します。</t>
        </is>
      </c>
    </row>
    <row r="4">
      <c r="A4" t="inlineStr" s="2">
        <is>
          <t xml:space="preserve">入力</t>
        </is>
      </c>
      <c r="B4" t="inlineStr" s="2">
        <is>
          <t xml:space="preserve">値</t>
        </is>
      </c>
      <c r="C4" t="inlineStr" s="2">
        <is>
          <t xml:space="preserve">単位</t>
        </is>
      </c>
      <c r="D4" t="inlineStr" s="2">
        <is>
          <t xml:space="preserve">確認</t>
        </is>
      </c>
    </row>
    <row r="5">
      <c r="A5" t="inlineStr" s="4">
        <is>
          <t xml:space="preserve">現在価格</t>
        </is>
      </c>
      <c r="B5" s="9">
        <v>1000</v>
      </c>
      <c r="C5" t="inlineStr" s="4">
        <is>
          <t xml:space="preserve">円/食</t>
        </is>
      </c>
      <c r="D5" t="inlineStr" s="4">
        <is>
          <t xml:space="preserve">税抜の実売価</t>
        </is>
      </c>
    </row>
    <row r="6">
      <c r="A6" t="inlineStr" s="4">
        <is>
          <t xml:space="preserve">現在の固定円変動費</t>
        </is>
      </c>
      <c r="B6" s="9">
        <v>370</v>
      </c>
      <c r="C6" t="inlineStr" s="4">
        <is>
          <t xml:space="preserve">円/食</t>
        </is>
      </c>
      <c r="D6" t="inlineStr" s="4">
        <is>
          <t xml:space="preserve">食材・包材など</t>
        </is>
      </c>
    </row>
    <row r="7">
      <c r="A7" t="inlineStr" s="4">
        <is>
          <t xml:space="preserve">現在の売価連動手数料率</t>
        </is>
      </c>
      <c r="B7" s="8">
        <v>0.03</v>
      </c>
      <c r="C7" t="inlineStr" s="4">
        <is>
          <t xml:space="preserve">%</t>
        </is>
      </c>
      <c r="D7" t="inlineStr" s="4">
        <is>
          <t xml:space="preserve">決済・デリバリー等</t>
        </is>
      </c>
    </row>
    <row r="8">
      <c r="A8" t="inlineStr" s="4">
        <is>
          <t xml:space="preserve">新しい固定円変動費</t>
        </is>
      </c>
      <c r="B8" s="9">
        <v>430</v>
      </c>
      <c r="C8" t="inlineStr" s="4">
        <is>
          <t xml:space="preserve">円/食</t>
        </is>
      </c>
      <c r="D8" t="inlineStr" s="4">
        <is>
          <t xml:space="preserve">同じ費用範囲</t>
        </is>
      </c>
    </row>
    <row r="9">
      <c r="A9" t="inlineStr" s="4">
        <is>
          <t xml:space="preserve">新しい売価連動手数料率</t>
        </is>
      </c>
      <c r="B9" s="8">
        <v>0.03</v>
      </c>
      <c r="C9" t="inlineStr" s="4">
        <is>
          <t xml:space="preserve">%</t>
        </is>
      </c>
      <c r="D9" t="inlineStr" s="4">
        <is>
          <t xml:space="preserve">契約料率・同じ基準</t>
        </is>
      </c>
    </row>
    <row r="10">
      <c r="A10" t="inlineStr" s="4">
        <is>
          <t xml:space="preserve">現在数量</t>
        </is>
      </c>
      <c r="B10" s="10">
        <v>1000</v>
      </c>
      <c r="C10" t="inlineStr" s="4">
        <is>
          <t xml:space="preserve">食/期間</t>
        </is>
      </c>
      <c r="D10" t="inlineStr" s="4">
        <is>
          <t xml:space="preserve">比較期間を統一</t>
        </is>
      </c>
    </row>
    <row r="11">
      <c r="A11" t="inlineStr" s="4">
        <is>
          <t xml:space="preserve">改定後の見込み数量</t>
        </is>
      </c>
      <c r="B11" s="10">
        <v>900</v>
      </c>
      <c r="C11" t="inlineStr" s="4">
        <is>
          <t xml:space="preserve">食/期間</t>
        </is>
      </c>
      <c r="D11" t="inlineStr" s="4">
        <is>
          <t xml:space="preserve">客数減を織り込む</t>
        </is>
      </c>
    </row>
    <row r="12">
      <c r="A12" t="inlineStr" s="4">
        <is>
          <t xml:space="preserve">選択した限界利益率</t>
        </is>
      </c>
      <c r="B12" s="8">
        <v>0.58</v>
      </c>
      <c r="C12" t="inlineStr" s="4">
        <is>
          <t xml:space="preserve">%</t>
        </is>
      </c>
      <c r="D12" t="inlineStr" s="4">
        <is>
          <t xml:space="preserve">0%超、100%未満</t>
        </is>
      </c>
    </row>
    <row r="13">
      <c r="A13" t="inlineStr" s="3">
        <is>
          <t xml:space="preserve">現在の1食限界利益</t>
        </is>
      </c>
      <c r="B13" s="14">
        <f>IF(OR(COUNT(B5:B7)&lt;&gt;3,B5&lt;=0,B6&lt;0,B7&lt;0,B7&gt;=1),"入力エラー：価格&gt;0・費用&gt;=0・料率0〜100%未満",B5*(1-B7)-B6)</f>
        <v>600.0</v>
      </c>
    </row>
    <row r="14">
      <c r="A14" t="inlineStr" s="3">
        <is>
          <t xml:space="preserve">現在の総限界利益額</t>
        </is>
      </c>
      <c r="B14" s="14">
        <f>IF(OR(NOT(ISNUMBER(B13)),NOT(ISNUMBER(B10)),B10&lt;=0),"入力エラー：現在数量は正の値",B13*B10)</f>
        <v>600000.0</v>
      </c>
    </row>
    <row r="15" ht="24" customHeight="1">
      <c r="A15" t="inlineStr" s="2">
        <is>
          <t xml:space="preserve">目的A：現在の総限界利益額を維持</t>
        </is>
      </c>
    </row>
    <row r="16">
      <c r="A16" t="inlineStr" s="3">
        <is>
          <t xml:space="preserve">必要な新価格</t>
        </is>
      </c>
      <c r="B16" s="14">
        <f>IF(OR(COUNT(B8:B9)&lt;&gt;2,B8&lt;0,B9&lt;0,B9&gt;=1,NOT(ISNUMBER(B11)),B11&lt;=0,NOT(ISNUMBER(B14))),"入力エラー：費用・料率・数量を確認",(B8+B14/B11)/(1-B9))</f>
        <v>1130.5841924398624</v>
      </c>
    </row>
    <row r="17">
      <c r="A17" t="inlineStr" s="3">
        <is>
          <t xml:space="preserve">必要値上げ幅</t>
        </is>
      </c>
      <c r="B17" s="14">
        <f>IF(NOT(ISNUMBER(B16)),"入力エラー：新価格を確認",B16-B5)</f>
        <v>130.58419243986236</v>
      </c>
    </row>
    <row r="18" ht="24" customHeight="1">
      <c r="A18" t="inlineStr" s="2">
        <is>
          <t xml:space="preserve">目的B：選択した限界利益率へ到達</t>
        </is>
      </c>
    </row>
    <row r="19">
      <c r="A19" t="inlineStr" s="3">
        <is>
          <t xml:space="preserve">必要な新価格</t>
        </is>
      </c>
      <c r="B19" s="14">
        <f>IF(OR(COUNT(B8:B9)&lt;&gt;2,B8&lt;0,B9&lt;0,B9&gt;=1,NOT(ISNUMBER(B12)),B12&lt;=0,B12&gt;=1,B9+B12&gt;=1),"入力エラー：0&lt;目標率&lt;100%、手数料率+目標率&lt;100%",B8/(1-B9-B12))</f>
        <v>1102.5641025641025</v>
      </c>
    </row>
    <row r="20">
      <c r="A20" t="inlineStr" s="3">
        <is>
          <t xml:space="preserve">必要値上げ幅</t>
        </is>
      </c>
      <c r="B20" s="14">
        <f>IF(NOT(ISNUMBER(B19)),"入力エラー：新価格を確認",B19-B5)</f>
        <v>102.56410256410254</v>
      </c>
    </row>
    <row r="22" ht="30" customHeight="1">
      <c r="A22" t="inlineStr" s="7">
        <is>
          <t xml:space="preserve">目的A：新価格＝（新固定円変動費＋現在総限界利益額÷新数量）÷（1−新料率）。目的B：新価格＝新固定円変動費÷（1−新料率−目標限界利益率）。</t>
        </is>
      </c>
    </row>
  </sheetData>
  <mergeCells count="5">
    <mergeCell ref="A1:D1"/>
    <mergeCell ref="A2:D2"/>
    <mergeCell ref="A15:D15"/>
    <mergeCell ref="A18:D18"/>
    <mergeCell ref="A22:D22"/>
  </mergeCells>
  <printOptions horizontalCentered="1"/>
  <pageMargins left="0.35" right="0.35" top="0.5" bottom="0.5" header="0.2" footer="0.2"/>
  <pageSetup paperSize="9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 showGridLines="0"/>
  </sheetViews>
  <sheetFormatPr defaultRowHeight="18"/>
  <cols>
    <col min="1" max="1" width="17" customWidth="1"/>
    <col min="2" max="2" width="26" customWidth="1"/>
    <col min="3" max="3" width="18" customWidth="1"/>
    <col min="4" max="4" width="22" customWidth="1"/>
    <col min="5" max="5" width="17" customWidth="1"/>
    <col min="6" max="6" width="17" customWidth="1"/>
  </cols>
  <sheetData>
    <row r="1" ht="28" customHeight="1">
      <c r="A1" t="inlineStr" s="1">
        <is>
          <t xml:space="preserve">数量が変わると必要価格はどう変わるか</t>
        </is>
      </c>
    </row>
    <row r="2" ht="30" customHeight="1">
      <c r="A2" t="inlineStr" s="7">
        <is>
          <t xml:space="preserve">同じ総限界利益額を維持する価格。新価格に連動する3%手数料も式に含みます。</t>
        </is>
      </c>
    </row>
    <row r="5">
      <c r="A5" t="inlineStr" s="2">
        <is>
          <t xml:space="preserve">改定後数量</t>
        </is>
      </c>
      <c r="B5" t="inlineStr" s="2">
        <is>
          <t xml:space="preserve">維持に必要な新価格</t>
        </is>
      </c>
      <c r="C5" t="inlineStr" s="2">
        <is>
          <t xml:space="preserve">値上げ幅</t>
        </is>
      </c>
      <c r="D5" t="inlineStr" s="2">
        <is>
          <t xml:space="preserve">新総限界利益額</t>
        </is>
      </c>
      <c r="E5" t="inlineStr" s="2">
        <is>
          <t xml:space="preserve">現在との差</t>
        </is>
      </c>
      <c r="F5" t="inlineStr" s="2">
        <is>
          <t xml:space="preserve">数量変化率</t>
        </is>
      </c>
    </row>
    <row r="6">
      <c r="A6" s="10">
        <v>800</v>
      </c>
      <c r="B6" s="12">
        <f>IF(OR(NOT(ISNUMBER(A6)),A6&lt;=0,NOT(ISNUMBER('商品別判断'!$B$8)),'商品別判断'!$B$8&lt;0,NOT(ISNUMBER('商品別判断'!$B$9)),'商品別判断'!$B$9&lt;0,'商品別判断'!$B$9&gt;=1,NOT(ISNUMBER('商品別判断'!$B$14))),"入力エラー：数量・費用・料率",('商品別判断'!$B$8+'商品別判断'!$B$14/A6)/(1-'商品別判断'!$B$9))</f>
        <v>1216.4948453608247</v>
      </c>
      <c r="C6" s="12">
        <f>IF(NOT(ISNUMBER(B6)),"入力エラー：価格",B6-'商品別判断'!$B$5)</f>
        <v>216.49484536082468</v>
      </c>
      <c r="D6" s="12">
        <f>IF(NOT(ISNUMBER(B6)),"入力エラー：価格",(B6*(1-'商品別判断'!$B$9)-'商品別判断'!$B$8)*A6)</f>
        <v>600000.0</v>
      </c>
      <c r="E6" s="12">
        <f>IF(NOT(ISNUMBER(D6)),"入力エラー：総額",D6-'商品別判断'!$B$14)</f>
        <v>0</v>
      </c>
      <c r="F6" s="11">
        <f>IF(OR(NOT(ISNUMBER(A6)),A6&lt;=0,NOT(ISNUMBER('商品別判断'!$B$10)),'商品別判断'!$B$10&lt;=0),"入力エラー：数量",A6/'商品別判断'!$B$10-1)</f>
        <v>-0.19999999999999996</v>
      </c>
    </row>
    <row r="7">
      <c r="A7" s="10">
        <v>900</v>
      </c>
      <c r="B7" s="12">
        <f>IF(OR(NOT(ISNUMBER(A7)),A7&lt;=0,NOT(ISNUMBER('商品別判断'!$B$8)),'商品別判断'!$B$8&lt;0,NOT(ISNUMBER('商品別判断'!$B$9)),'商品別判断'!$B$9&lt;0,'商品別判断'!$B$9&gt;=1,NOT(ISNUMBER('商品別判断'!$B$14))),"入力エラー：数量・費用・料率",('商品別判断'!$B$8+'商品別判断'!$B$14/A7)/(1-'商品別判断'!$B$9))</f>
        <v>1130.5841924398624</v>
      </c>
      <c r="C7" s="12">
        <f>IF(NOT(ISNUMBER(B7)),"入力エラー：価格",B7-'商品別判断'!$B$5)</f>
        <v>130.58419243986236</v>
      </c>
      <c r="D7" s="12">
        <f>IF(NOT(ISNUMBER(B7)),"入力エラー：価格",(B7*(1-'商品別判断'!$B$9)-'商品別判断'!$B$8)*A7)</f>
        <v>600000.0</v>
      </c>
      <c r="E7" s="12">
        <f>IF(NOT(ISNUMBER(D7)),"入力エラー：総額",D7-'商品別判断'!$B$14)</f>
        <v>0</v>
      </c>
      <c r="F7" s="11">
        <f>IF(OR(NOT(ISNUMBER(A7)),A7&lt;=0,NOT(ISNUMBER('商品別判断'!$B$10)),'商品別判断'!$B$10&lt;=0),"入力エラー：数量",A7/'商品別判断'!$B$10-1)</f>
        <v>-0.09999999999999998</v>
      </c>
    </row>
    <row r="8">
      <c r="A8" s="10">
        <v>1000</v>
      </c>
      <c r="B8" s="12">
        <f>IF(OR(NOT(ISNUMBER(A8)),A8&lt;=0,NOT(ISNUMBER('商品別判断'!$B$8)),'商品別判断'!$B$8&lt;0,NOT(ISNUMBER('商品別判断'!$B$9)),'商品別判断'!$B$9&lt;0,'商品別判断'!$B$9&gt;=1,NOT(ISNUMBER('商品別判断'!$B$14))),"入力エラー：数量・費用・料率",('商品別判断'!$B$8+'商品別判断'!$B$14/A8)/(1-'商品別判断'!$B$9))</f>
        <v>1061.8556701030927</v>
      </c>
      <c r="C8" s="12">
        <f>IF(NOT(ISNUMBER(B8)),"入力エラー：価格",B8-'商品別判断'!$B$5)</f>
        <v>61.855670103092734</v>
      </c>
      <c r="D8" s="12">
        <f>IF(NOT(ISNUMBER(B8)),"入力エラー：価格",(B8*(1-'商品別判断'!$B$9)-'商品別判断'!$B$8)*A8)</f>
        <v>600000.0</v>
      </c>
      <c r="E8" s="12">
        <f>IF(NOT(ISNUMBER(D8)),"入力エラー：総額",D8-'商品別判断'!$B$14)</f>
        <v>0</v>
      </c>
      <c r="F8" s="11">
        <f>IF(OR(NOT(ISNUMBER(A8)),A8&lt;=0,NOT(ISNUMBER('商品別判断'!$B$10)),'商品別判断'!$B$10&lt;=0),"入力エラー：数量",A8/'商品別判断'!$B$10-1)</f>
        <v>0.0</v>
      </c>
    </row>
    <row r="9">
      <c r="A9" s="10">
        <v>1100</v>
      </c>
      <c r="B9" s="12">
        <f>IF(OR(NOT(ISNUMBER(A9)),A9&lt;=0,NOT(ISNUMBER('商品別判断'!$B$8)),'商品別判断'!$B$8&lt;0,NOT(ISNUMBER('商品別判断'!$B$9)),'商品別判断'!$B$9&lt;0,'商品別判断'!$B$9&gt;=1,NOT(ISNUMBER('商品別判断'!$B$14))),"入力エラー：数量・費用・料率",('商品別判断'!$B$8+'商品別判断'!$B$14/A9)/(1-'商品別判断'!$B$9))</f>
        <v>1005.6232427366449</v>
      </c>
      <c r="C9" s="12">
        <f>IF(NOT(ISNUMBER(B9)),"入力エラー：価格",B9-'商品別判断'!$B$5)</f>
        <v>5.623242736644897</v>
      </c>
      <c r="D9" s="12">
        <f>IF(NOT(ISNUMBER(B9)),"入力エラー：価格",(B9*(1-'商品別判断'!$B$9)-'商品別判断'!$B$8)*A9)</f>
        <v>600000.0</v>
      </c>
      <c r="E9" s="12">
        <f>IF(NOT(ISNUMBER(D9)),"入力エラー：総額",D9-'商品別判断'!$B$14)</f>
        <v>0</v>
      </c>
      <c r="F9" s="11">
        <f>IF(OR(NOT(ISNUMBER(A9)),A9&lt;=0,NOT(ISNUMBER('商品別判断'!$B$10)),'商品別判断'!$B$10&lt;=0),"入力エラー：数量",A9/'商品別判断'!$B$10-1)</f>
        <v>0.10000000000000009</v>
      </c>
    </row>
    <row r="12" ht="30" customHeight="1">
      <c r="A12" t="inlineStr" s="7">
        <is>
          <t xml:space="preserve">数量見込みは予測です。税込表示・端数・顧客反応は別途確認し、実施後は同じ税・費用基準で再計算します。</t>
        </is>
      </c>
    </row>
  </sheetData>
  <mergeCells count="3">
    <mergeCell ref="A1:F1"/>
    <mergeCell ref="A2:F2"/>
    <mergeCell ref="A12:F12"/>
  </mergeCells>
  <printOptions horizontalCentered="1"/>
  <pageMargins left="0.35" right="0.35" top="0.5" bottom="0.5" header="0.2" footer="0.2"/>
  <pageSetup paperSize="9" fitToWidth="1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 showGridLines="0"/>
  </sheetViews>
  <sheetFormatPr defaultRowHeight="18"/>
  <cols>
    <col min="1" max="1" width="12" customWidth="1"/>
    <col min="2" max="2" width="36" customWidth="1"/>
    <col min="3" max="3" width="25" customWidth="1"/>
    <col min="4" max="4" width="25" customWidth="1"/>
  </cols>
  <sheetData>
    <row r="1" ht="28" customHeight="1">
      <c r="A1" t="inlineStr" s="1">
        <is>
          <t xml:space="preserve">お客様向け3行告知</t>
        </is>
      </c>
    </row>
    <row r="2" ht="30" customHeight="1">
      <c r="A2" t="inlineStr" s="7">
        <is>
          <t xml:space="preserve">黄色セルだけ編集して、店頭・SNS・メニュー差し替え時の共通文面にします。</t>
        </is>
      </c>
    </row>
    <row r="4">
      <c r="A4" t="inlineStr" s="3">
        <is>
          <t xml:space="preserve">1行目</t>
        </is>
      </c>
      <c r="B4" t="inlineStr" s="4">
        <is>
          <t xml:space="preserve">価格改定のお知らせ</t>
        </is>
      </c>
    </row>
    <row r="5">
      <c r="A5" t="inlineStr" s="3">
        <is>
          <t xml:space="preserve">2行目</t>
        </is>
      </c>
      <c r="B5" t="inlineStr" s="4">
        <is>
          <t xml:space="preserve">2026年9月1日より、対象商品の価格を改定いたします。</t>
        </is>
      </c>
    </row>
    <row r="6">
      <c r="A6" t="inlineStr" s="3">
        <is>
          <t xml:space="preserve">3行目</t>
        </is>
      </c>
      <c r="B6" t="inlineStr" s="4">
        <is>
          <t xml:space="preserve">品質と提供体制を維持するための改定です。ご理解をお願いいたします。</t>
        </is>
      </c>
    </row>
    <row r="8" ht="30" customHeight="1">
      <c r="A8" t="inlineStr" s="7">
        <is>
          <t xml:space="preserve">店内用メモ（非公開）：税抜の計算価格から税込表示価格へ変換し、店内10%・持ち帰り8%の表示とPOS設定を確認します。</t>
        </is>
      </c>
    </row>
  </sheetData>
  <mergeCells count="6">
    <mergeCell ref="A1:D1"/>
    <mergeCell ref="A2:D2"/>
    <mergeCell ref="B4:D4"/>
    <mergeCell ref="B5:D5"/>
    <mergeCell ref="B6:D6"/>
    <mergeCell ref="A8:D8"/>
  </mergeCells>
  <printOptions horizontalCentered="1"/>
  <pageMargins left="0.35" right="0.35" top="0.5" bottom="0.5" header="0.2" footer="0.2"/>
  <pageSetup paperSize="9" fitToWidth="1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 showGridLines="0"/>
  </sheetViews>
  <sheetFormatPr defaultRowHeight="18"/>
  <cols>
    <col min="1" max="1" width="23" customWidth="1"/>
    <col min="2" max="2" width="44" customWidth="1"/>
    <col min="3" max="3" width="32" customWidth="1"/>
    <col min="4" max="4" width="40" customWidth="1"/>
  </cols>
  <sheetData>
    <row r="1" ht="28" customHeight="1">
      <c r="A1" t="inlineStr" s="1">
        <is>
          <t xml:space="preserve">計算境界と会議手順</t>
        </is>
      </c>
    </row>
    <row r="3">
      <c r="A3" t="inlineStr" s="2">
        <is>
          <t xml:space="preserve">項目</t>
        </is>
      </c>
      <c r="B3" t="inlineStr" s="2">
        <is>
          <t xml:space="preserve">式 / 基準</t>
        </is>
      </c>
      <c r="C3" t="inlineStr" s="2">
        <is>
          <t xml:space="preserve">答える質問</t>
        </is>
      </c>
      <c r="D3" t="inlineStr" s="2">
        <is>
          <t xml:space="preserve">注意</t>
        </is>
      </c>
    </row>
    <row r="4">
      <c r="A4" t="inlineStr" s="5">
        <is>
          <t xml:space="preserve">固定円変動費</t>
        </is>
      </c>
      <c r="B4" t="inlineStr" s="5">
        <is>
          <t xml:space="preserve">食材・包材等の円/食</t>
        </is>
      </c>
      <c r="C4" t="inlineStr" s="5">
        <is>
          <t xml:space="preserve">価格と独立して増えるか</t>
        </is>
      </c>
      <c r="D4" t="inlineStr" s="5">
        <is>
          <t xml:space="preserve">負数不可</t>
        </is>
      </c>
    </row>
    <row r="5">
      <c r="A5" t="inlineStr" s="5">
        <is>
          <t xml:space="preserve">売価連動料率</t>
        </is>
      </c>
      <c r="B5" t="inlineStr" s="5">
        <is>
          <t xml:space="preserve">決済・デリバリー等の%</t>
        </is>
      </c>
      <c r="C5" t="inlineStr" s="5">
        <is>
          <t xml:space="preserve">価格と一緒に増えるか</t>
        </is>
      </c>
      <c r="D5" t="inlineStr" s="5">
        <is>
          <t xml:space="preserve">0%以上100%未満</t>
        </is>
      </c>
    </row>
    <row r="6">
      <c r="A6" t="inlineStr" s="5">
        <is>
          <t xml:space="preserve">総額維持</t>
        </is>
      </c>
      <c r="B6" t="inlineStr" s="5">
        <is>
          <t xml:space="preserve">（固定費＋現在総額÷新数量）÷（1−料率）</t>
        </is>
      </c>
      <c r="C6" t="inlineStr" s="5">
        <is>
          <t xml:space="preserve">数量減後も総額を守れるか</t>
        </is>
      </c>
      <c r="D6" t="inlineStr" s="5">
        <is>
          <t xml:space="preserve">数量予測が必要</t>
        </is>
      </c>
    </row>
    <row r="7">
      <c r="A7" t="inlineStr" s="5">
        <is>
          <t xml:space="preserve">率の達成</t>
        </is>
      </c>
      <c r="B7" t="inlineStr" s="5">
        <is>
          <t xml:space="preserve">固定費÷（1−料率−目標率）</t>
        </is>
      </c>
      <c r="C7" t="inlineStr" s="5">
        <is>
          <t xml:space="preserve">1食の率を何%にするか</t>
        </is>
      </c>
      <c r="D7" t="inlineStr" s="5">
        <is>
          <t xml:space="preserve">料率＋目標率&lt;100%</t>
        </is>
      </c>
    </row>
    <row r="8">
      <c r="A8" t="inlineStr" s="5">
        <is>
          <t xml:space="preserve">消費税基準</t>
        </is>
      </c>
      <c r="B8" t="inlineStr" s="5">
        <is>
          <t xml:space="preserve">通常は売上・費用とも税抜</t>
        </is>
      </c>
      <c r="C8" t="inlineStr" s="5">
        <is>
          <t xml:space="preserve">同じ基準か</t>
        </is>
      </c>
      <c r="D8" t="inlineStr" s="5">
        <is>
          <t xml:space="preserve">8%/10%はチャネル別</t>
        </is>
      </c>
    </row>
    <row r="11" ht="30" customHeight="1">
      <c r="A11" t="inlineStr" s="7">
        <is>
          <t xml:space="preserve">会議手順：①固定円コストと料率を分ける ②税抜・期間・チャネルをそろえる ③2目的を比較 ④税込表示価格を決定 ⑤実数で再確認。</t>
        </is>
      </c>
    </row>
    <row r="15" ht="30" customHeight="1">
      <c r="A15" t="inlineStr" s="7">
        <is>
          <t xml:space="preserve">店内10%と持ち帰り8%を混ぜた税込売上から1本の価格を解かないでください。チャネル別に税抜化し、対応する手数料率と数量で計算します。</t>
        </is>
      </c>
    </row>
  </sheetData>
  <mergeCells count="3">
    <mergeCell ref="A1:D1"/>
    <mergeCell ref="A11:D11"/>
    <mergeCell ref="A15:D15"/>
  </mergeCells>
  <printOptions horizontalCentered="1"/>
  <pageMargins left="0.35" right="0.35" top="0.5" bottom="0.5" header="0.2" footer="0.2"/>
  <pageSetup paperSize="9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Python standard library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値上げ幅：固定円コストと料率を分ける</dc:title>
  <dc:creator>Editorial workbook generator</dc:creator>
  <dcterms:created xsi:type="dcterms:W3CDTF">2026-08-17T00:00:00Z</dcterms:created>
  <dcterms:modified xsi:type="dcterms:W3CDTF">2026-08-17T00:00:00Z</dcterms:modified>
</cp:coreProperties>
</file>